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6"/>
  </bookViews>
  <sheets>
    <sheet name="waters_seq_int INSERT_WC" sheetId="1" state="visible" r:id="rId1"/>
    <sheet name="waters_seq_int" sheetId="2" state="visible" r:id="rId2"/>
    <sheet name="waters_seq_int (new)" sheetId="3" state="visible" r:id="rId3"/>
    <sheet name="waters_seq_unsynced_int_WC" sheetId="4" state="visible" r:id="rId4"/>
    <sheet name="waters_seq_unsynced_int" sheetId="5" state="visible" r:id="rId5"/>
    <sheet name="polycopter_seq_dataflow_full" sheetId="6" state="visible" r:id="rId6"/>
    <sheet name="release_seq_full" sheetId="7" state="visible" r:id="rId7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<sst xmlns="http://schemas.openxmlformats.org/spreadsheetml/2006/main" count="64" uniqueCount="64">
  <si>
    <t>name</t>
  </si>
  <si>
    <t>addr</t>
  </si>
  <si>
    <t>active</t>
  </si>
  <si>
    <t>finish</t>
  </si>
  <si>
    <t>micros</t>
  </si>
  <si>
    <t>woet</t>
  </si>
  <si>
    <t>C11</t>
  </si>
  <si>
    <t>C12</t>
  </si>
  <si>
    <t>C13</t>
  </si>
  <si>
    <t>C14</t>
  </si>
  <si>
    <t>C21</t>
  </si>
  <si>
    <t>C22</t>
  </si>
  <si>
    <t>C23</t>
  </si>
  <si>
    <t>C32</t>
  </si>
  <si>
    <t>C33</t>
  </si>
  <si>
    <t>IDLE</t>
  </si>
  <si>
    <t>ISR_0_Handler</t>
  </si>
  <si>
    <t>async_C31</t>
  </si>
  <si>
    <t>superviso</t>
  </si>
  <si>
    <t>ulTaskGenericNotifyTake</t>
  </si>
  <si>
    <t>xPortPendSVHandler</t>
  </si>
  <si>
    <t>xPortSysTickHandler</t>
  </si>
  <si>
    <t>xTaskDelayUntil</t>
  </si>
  <si>
    <t>xTaskGenericNotify</t>
  </si>
  <si>
    <t>xTaskGetTickCount</t>
  </si>
  <si>
    <t>check</t>
  </si>
  <si>
    <t>WOETs</t>
  </si>
  <si>
    <t>Timeframe</t>
  </si>
  <si>
    <t>Task</t>
  </si>
  <si>
    <t>Period</t>
  </si>
  <si>
    <t>Number</t>
  </si>
  <si>
    <t>ABB</t>
  </si>
  <si>
    <t xml:space="preserve">ABB WOET</t>
  </si>
  <si>
    <t>Mult</t>
  </si>
  <si>
    <t>Time</t>
  </si>
  <si>
    <t>Note</t>
  </si>
  <si>
    <t xml:space="preserve">may cause a re-schedule</t>
  </si>
  <si>
    <t>observed</t>
  </si>
  <si>
    <t>Handler</t>
  </si>
  <si>
    <t>period</t>
  </si>
  <si>
    <t xml:space="preserve">per job</t>
  </si>
  <si>
    <t>occurance</t>
  </si>
  <si>
    <t xml:space="preserve">time demand</t>
  </si>
  <si>
    <t>timeframe</t>
  </si>
  <si>
    <t>FC</t>
  </si>
  <si>
    <t xml:space="preserve">simultanious release = worst case</t>
  </si>
  <si>
    <t>FCActuate</t>
  </si>
  <si>
    <t>FCAttitud</t>
  </si>
  <si>
    <t>SGFinishe</t>
  </si>
  <si>
    <t>SGInitiat</t>
  </si>
  <si>
    <t>xQueueSemaphoreTake</t>
  </si>
  <si>
    <t>xQueueGenericSend</t>
  </si>
  <si>
    <t>SGTimeout</t>
  </si>
  <si>
    <t>SPActuate</t>
  </si>
  <si>
    <t>SPAttitud</t>
  </si>
  <si>
    <t>msend?</t>
  </si>
  <si>
    <t xml:space="preserve">no, the one-time effects at initial release are more significant than the critical section in msend</t>
  </si>
  <si>
    <t>ISR_1_Handler</t>
  </si>
  <si>
    <t>T1</t>
  </si>
  <si>
    <t>T2</t>
  </si>
  <si>
    <t>T3</t>
  </si>
  <si>
    <t>T4</t>
  </si>
  <si>
    <t>T5</t>
  </si>
  <si>
    <t>demand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</si>
</sst>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4">
    <numFmt numFmtId="164" formatCode="0.000"/>
    <numFmt numFmtId="165" formatCode="000.00"/>
    <numFmt numFmtId="166" formatCode="00.000"/>
    <numFmt numFmtId="167" formatCode="0000.000"/>
    <numFmt numFmtId="168" formatCode="0.0"/>
    <numFmt numFmtId="169" formatCode="00.00"/>
    <numFmt numFmtId="170" formatCode="00000.000"/>
    <numFmt numFmtId="171" formatCode="00000.00"/>
    <numFmt numFmtId="172" formatCode="000.000"/>
    <numFmt numFmtId="173" formatCode="000.0"/>
    <numFmt numFmtId="174" formatCode="00.0"/>
    <numFmt numFmtId="175" formatCode="0000.0"/>
    <numFmt numFmtId="176" formatCode="00000.0"/>
    <numFmt numFmtId="177" formatCode="0000.00"/>
  </numFmts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00000"/>
        <bgColor rgb="FFC00000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5"/>
        <bgColor indexed="5"/>
      </patternFill>
    </fill>
    <fill>
      <patternFill patternType="solid">
        <fgColor theme="2" tint="-0.249977111117893"/>
        <bgColor theme="2" tint="-0.249977111117893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000"/>
        <bgColor rgb="FFFFC000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rgb="FFD7E4BC"/>
        <bgColor rgb="FFD7E4BC"/>
      </patternFill>
    </fill>
    <fill>
      <patternFill patternType="solid">
        <fgColor rgb="FFC4BD96"/>
        <bgColor rgb="FFC4BD96"/>
      </patternFill>
    </fill>
    <fill>
      <patternFill patternType="solid">
        <fgColor rgb="FFFCD5B4"/>
        <bgColor rgb="FFFCD5B4"/>
      </patternFill>
    </fill>
    <fill>
      <patternFill patternType="solid">
        <fgColor theme="3" tint="0.39997558519241921"/>
        <bgColor theme="3" tint="0.39997558519241921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rgb="FFB2A1C7"/>
        <bgColor rgb="FFB2A1C7"/>
      </patternFill>
    </fill>
  </fills>
  <borders count="1">
    <border>
      <left style="none"/>
      <right style="none"/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86">
    <xf fontId="0" fillId="0" borderId="0" numFmtId="0" xfId="0"/>
    <xf fontId="0" fillId="0" borderId="0" numFmtId="0" xfId="0">
      <protection hidden="0" locked="1"/>
    </xf>
    <xf fontId="0" fillId="0" borderId="0" numFmtId="164" xfId="0" applyNumberFormat="1"/>
    <xf fontId="0" fillId="0" borderId="0" numFmtId="165" xfId="0" applyNumberFormat="1"/>
    <xf fontId="0" fillId="0" borderId="0" numFmtId="166" xfId="0" applyNumberFormat="1"/>
    <xf fontId="0" fillId="0" borderId="0" numFmtId="2" xfId="0" applyNumberFormat="1"/>
    <xf fontId="0" fillId="0" borderId="0" numFmtId="167" xfId="0" applyNumberFormat="1"/>
    <xf fontId="0" fillId="0" borderId="0" numFmtId="168" xfId="0" applyNumberFormat="1"/>
    <xf fontId="0" fillId="0" borderId="0" numFmtId="169" xfId="0" applyNumberFormat="1"/>
    <xf fontId="0" fillId="0" borderId="0" numFmtId="170" xfId="0" applyNumberFormat="1"/>
    <xf fontId="0" fillId="0" borderId="0" numFmtId="171" xfId="0" applyNumberFormat="1"/>
    <xf fontId="0" fillId="0" borderId="0" numFmtId="172" xfId="0" applyNumberFormat="1"/>
    <xf fontId="0" fillId="0" borderId="0" numFmtId="173" xfId="0" applyNumberFormat="1"/>
    <xf fontId="0" fillId="2" borderId="0" numFmtId="0" xfId="0" applyFill="1">
      <protection hidden="0" locked="1"/>
    </xf>
    <xf fontId="0" fillId="2" borderId="0" numFmtId="172" xfId="0" applyNumberFormat="1" applyFill="1"/>
    <xf fontId="0" fillId="2" borderId="0" numFmtId="166" xfId="0" applyNumberFormat="1" applyFill="1"/>
    <xf fontId="0" fillId="3" borderId="0" numFmtId="0" xfId="0" applyFill="1">
      <protection hidden="0" locked="1"/>
    </xf>
    <xf fontId="0" fillId="3" borderId="0" numFmtId="172" xfId="0" applyNumberFormat="1" applyFill="1"/>
    <xf fontId="0" fillId="3" borderId="0" numFmtId="164" xfId="0" applyNumberFormat="1" applyFill="1"/>
    <xf fontId="0" fillId="4" borderId="0" numFmtId="0" xfId="0" applyFill="1">
      <protection hidden="0" locked="1"/>
    </xf>
    <xf fontId="0" fillId="4" borderId="0" numFmtId="166" xfId="0" applyNumberFormat="1" applyFill="1"/>
    <xf fontId="0" fillId="4" borderId="0" numFmtId="164" xfId="0" applyNumberFormat="1" applyFill="1"/>
    <xf fontId="0" fillId="0" borderId="0" numFmtId="0" xfId="0"/>
    <xf fontId="0" fillId="5" borderId="0" numFmtId="0" xfId="0" applyFill="1">
      <protection hidden="0" locked="1"/>
    </xf>
    <xf fontId="0" fillId="5" borderId="0" numFmtId="166" xfId="0" applyNumberFormat="1" applyFill="1"/>
    <xf fontId="0" fillId="5" borderId="0" numFmtId="174" xfId="0" applyNumberFormat="1" applyFill="1"/>
    <xf fontId="0" fillId="6" borderId="0" numFmtId="0" xfId="0" applyFill="1">
      <protection hidden="0" locked="1"/>
    </xf>
    <xf fontId="0" fillId="6" borderId="0" numFmtId="172" xfId="0" applyNumberFormat="1" applyFill="1"/>
    <xf fontId="0" fillId="6" borderId="0" numFmtId="166" xfId="0" applyNumberFormat="1" applyFill="1"/>
    <xf fontId="0" fillId="7" borderId="0" numFmtId="0" xfId="0" applyFill="1">
      <protection hidden="0" locked="1"/>
    </xf>
    <xf fontId="0" fillId="7" borderId="0" numFmtId="174" xfId="0" applyNumberFormat="1" applyFill="1"/>
    <xf fontId="0" fillId="7" borderId="0" numFmtId="2" xfId="0" applyNumberFormat="1" applyFill="1"/>
    <xf fontId="0" fillId="0" borderId="0" numFmtId="174" xfId="0" applyNumberFormat="1"/>
    <xf fontId="1" fillId="8" borderId="0" numFmtId="0" xfId="0" applyFont="1" applyFill="1">
      <protection hidden="0" locked="1"/>
    </xf>
    <xf fontId="1" fillId="8" borderId="0" numFmtId="166" xfId="0" applyNumberFormat="1" applyFont="1" applyFill="1"/>
    <xf fontId="0" fillId="7" borderId="0" numFmtId="164" xfId="0" applyNumberFormat="1" applyFill="1"/>
    <xf fontId="0" fillId="0" borderId="0" numFmtId="175" xfId="0" applyNumberFormat="1"/>
    <xf fontId="0" fillId="9" borderId="0" numFmtId="0" xfId="0" applyFill="1">
      <protection hidden="0" locked="1"/>
    </xf>
    <xf fontId="0" fillId="9" borderId="0" numFmtId="172" xfId="0" applyNumberFormat="1" applyFill="1"/>
    <xf fontId="0" fillId="9" borderId="0" numFmtId="164" xfId="0" applyNumberFormat="1" applyFill="1"/>
    <xf fontId="0" fillId="10" borderId="0" numFmtId="0" xfId="0" applyFill="1">
      <protection hidden="0" locked="1"/>
    </xf>
    <xf fontId="0" fillId="10" borderId="0" numFmtId="169" xfId="0" applyNumberFormat="1" applyFill="1"/>
    <xf fontId="0" fillId="10" borderId="0" numFmtId="174" xfId="0" applyNumberFormat="1" applyFill="1"/>
    <xf fontId="0" fillId="11" borderId="0" numFmtId="0" xfId="0" applyFill="1">
      <protection hidden="0" locked="1"/>
    </xf>
    <xf fontId="0" fillId="11" borderId="0" numFmtId="172" xfId="0" applyNumberFormat="1" applyFill="1"/>
    <xf fontId="0" fillId="11" borderId="0" numFmtId="174" xfId="0" applyNumberFormat="1" applyFill="1"/>
    <xf fontId="0" fillId="7" borderId="0" numFmtId="169" xfId="0" applyNumberFormat="1" applyFill="1"/>
    <xf fontId="0" fillId="0" borderId="0" numFmtId="176" xfId="0" applyNumberFormat="1"/>
    <xf fontId="0" fillId="0" borderId="0" numFmtId="177" xfId="0" applyNumberFormat="1"/>
    <xf fontId="0" fillId="0" borderId="0" numFmtId="0" xfId="0">
      <protection hidden="0" locked="1"/>
    </xf>
    <xf fontId="0" fillId="0" borderId="0" numFmtId="166" xfId="0" applyNumberFormat="1"/>
    <xf fontId="0" fillId="0" borderId="0" numFmtId="172" xfId="0" applyNumberFormat="1"/>
    <xf fontId="0" fillId="0" borderId="0" numFmtId="167" xfId="0" applyNumberFormat="1"/>
    <xf fontId="0" fillId="0" borderId="0" numFmtId="2" xfId="0" applyNumberFormat="1"/>
    <xf fontId="0" fillId="9" borderId="0" numFmtId="0" xfId="0" applyFill="1">
      <protection hidden="0" locked="1"/>
    </xf>
    <xf fontId="0" fillId="9" borderId="0" numFmtId="172" xfId="0" applyNumberFormat="1" applyFill="1"/>
    <xf fontId="0" fillId="9" borderId="0" numFmtId="164" xfId="0" applyNumberFormat="1" applyFill="1"/>
    <xf fontId="0" fillId="4" borderId="0" numFmtId="0" xfId="0" applyFill="1">
      <protection hidden="0" locked="1"/>
    </xf>
    <xf fontId="0" fillId="4" borderId="0" numFmtId="172" xfId="0" applyNumberFormat="1" applyFill="1"/>
    <xf fontId="0" fillId="4" borderId="0" numFmtId="164" xfId="0" applyNumberFormat="1" applyFill="1"/>
    <xf fontId="0" fillId="10" borderId="0" numFmtId="0" xfId="0" applyFill="1">
      <protection hidden="0" locked="1"/>
    </xf>
    <xf fontId="0" fillId="10" borderId="0" numFmtId="172" xfId="0" applyNumberFormat="1" applyFill="1"/>
    <xf fontId="0" fillId="10" borderId="0" numFmtId="166" xfId="0" applyNumberFormat="1" applyFill="1"/>
    <xf fontId="0" fillId="11" borderId="0" numFmtId="0" xfId="0" applyFill="1">
      <protection hidden="0" locked="1"/>
    </xf>
    <xf fontId="0" fillId="11" borderId="0" numFmtId="177" xfId="0" applyNumberFormat="1" applyFill="1"/>
    <xf fontId="0" fillId="11" borderId="0" numFmtId="166" xfId="0" applyNumberFormat="1" applyFill="1"/>
    <xf fontId="0" fillId="7" borderId="0" numFmtId="0" xfId="0" applyFill="1">
      <protection hidden="0" locked="1"/>
    </xf>
    <xf fontId="0" fillId="7" borderId="0" numFmtId="165" xfId="0" applyNumberFormat="1" applyFill="1"/>
    <xf fontId="0" fillId="7" borderId="0" numFmtId="2" xfId="0" applyNumberFormat="1" applyFill="1"/>
    <xf fontId="0" fillId="0" borderId="0" numFmtId="164" xfId="0" applyNumberFormat="1"/>
    <xf fontId="0" fillId="10" borderId="0" numFmtId="166" xfId="0" applyNumberFormat="1" applyFill="1"/>
    <xf fontId="0" fillId="11" borderId="0" numFmtId="166" xfId="0" applyNumberFormat="1" applyFill="1"/>
    <xf fontId="0" fillId="12" borderId="0" numFmtId="0" xfId="0" applyFill="1"/>
    <xf fontId="0" fillId="12" borderId="0" numFmtId="0" xfId="0" applyFill="1"/>
    <xf fontId="0" fillId="0" borderId="0" numFmtId="0" xfId="0"/>
    <xf fontId="0" fillId="13" borderId="0" numFmtId="0" xfId="0" applyFill="1">
      <protection hidden="0" locked="1"/>
    </xf>
    <xf fontId="0" fillId="13" borderId="0" numFmtId="166" xfId="0" applyNumberFormat="1" applyFill="1"/>
    <xf fontId="0" fillId="13" borderId="0" numFmtId="164" xfId="0" applyNumberFormat="1" applyFill="1"/>
    <xf fontId="0" fillId="14" borderId="0" numFmtId="164" xfId="0" applyNumberFormat="1" applyFill="1"/>
    <xf fontId="0" fillId="10" borderId="0" numFmtId="164" xfId="0" applyNumberFormat="1" applyFill="1"/>
    <xf fontId="0" fillId="0" borderId="0" numFmtId="0" xfId="0">
      <protection hidden="0" locked="1"/>
    </xf>
    <xf fontId="0" fillId="12" borderId="0" numFmtId="0" xfId="0" applyFill="1">
      <protection hidden="0" locked="1"/>
    </xf>
    <xf fontId="0" fillId="14" borderId="0" numFmtId="0" xfId="0" applyFill="1">
      <protection hidden="0" locked="1"/>
    </xf>
    <xf fontId="0" fillId="14" borderId="0" numFmtId="166" xfId="0" applyNumberFormat="1" applyFill="1"/>
    <xf fontId="0" fillId="9" borderId="0" numFmtId="166" xfId="0" applyNumberFormat="1" applyFill="1"/>
    <xf fontId="0" fillId="10" borderId="0" numFmtId="172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10" Type="http://schemas.openxmlformats.org/officeDocument/2006/relationships/styles" Target="styles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worksheet" Target="worksheets/sheet4.xml"/><Relationship  Id="rId5" Type="http://schemas.openxmlformats.org/officeDocument/2006/relationships/worksheet" Target="worksheets/sheet5.xml"/><Relationship  Id="rId6" Type="http://schemas.openxmlformats.org/officeDocument/2006/relationships/worksheet" Target="worksheets/sheet6.xml"/><Relationship  Id="rId7" Type="http://schemas.openxmlformats.org/officeDocument/2006/relationships/worksheet" Target="worksheets/sheet7.xml"/><Relationship  Id="rId8" Type="http://schemas.openxmlformats.org/officeDocument/2006/relationships/theme" Target="theme/theme1.xml"/><Relationship  Id="rId9" Type="http://schemas.openxmlformats.org/officeDocument/2006/relationships/sharedStrings" Target="sharedString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9" defaultRowHeight="15"/>
  <cols>
    <col bestFit="1" min="1" max="1" width="22.230468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>
        <v>0</v>
      </c>
      <c r="C2" s="1">
        <v>1</v>
      </c>
      <c r="D2" s="1">
        <v>1</v>
      </c>
      <c r="E2" s="2">
        <v>3.456</v>
      </c>
      <c r="F2" s="2">
        <v>3.456</v>
      </c>
    </row>
    <row r="3">
      <c r="A3" s="1" t="s">
        <v>6</v>
      </c>
      <c r="B3" s="1">
        <v>5886</v>
      </c>
      <c r="C3" s="1">
        <v>10</v>
      </c>
      <c r="D3" s="1">
        <v>10</v>
      </c>
      <c r="E3" s="3">
        <v>453.75999999999999</v>
      </c>
      <c r="F3" s="4">
        <v>45.375999999999998</v>
      </c>
    </row>
    <row r="4">
      <c r="A4" s="1" t="s">
        <v>6</v>
      </c>
      <c r="B4" s="1">
        <v>5948</v>
      </c>
      <c r="C4" s="1">
        <v>9</v>
      </c>
      <c r="D4" s="1">
        <v>9</v>
      </c>
      <c r="E4" s="4">
        <v>28.224</v>
      </c>
      <c r="F4" s="2">
        <v>3.1360000000000001</v>
      </c>
    </row>
    <row r="5">
      <c r="A5" s="1" t="s">
        <v>7</v>
      </c>
      <c r="B5" s="1">
        <v>0</v>
      </c>
      <c r="C5" s="1">
        <v>1</v>
      </c>
      <c r="D5" s="1">
        <v>1</v>
      </c>
      <c r="E5" s="2">
        <v>2.3359999999999999</v>
      </c>
      <c r="F5" s="2">
        <v>2.3359999999999999</v>
      </c>
    </row>
    <row r="6">
      <c r="A6" s="1" t="s">
        <v>7</v>
      </c>
      <c r="B6" s="1">
        <v>6022</v>
      </c>
      <c r="C6" s="1">
        <v>10</v>
      </c>
      <c r="D6" s="1">
        <v>10</v>
      </c>
      <c r="E6" s="5">
        <v>3.52</v>
      </c>
      <c r="F6" s="2">
        <v>0.35199999999999998</v>
      </c>
    </row>
    <row r="7">
      <c r="A7" s="1" t="s">
        <v>7</v>
      </c>
      <c r="B7" s="1">
        <v>6046</v>
      </c>
      <c r="C7" s="1">
        <v>21</v>
      </c>
      <c r="D7" s="1">
        <v>10</v>
      </c>
      <c r="E7" s="6">
        <v>6356.2240000000002</v>
      </c>
      <c r="F7" s="3">
        <v>635.84000000000003</v>
      </c>
    </row>
    <row r="8">
      <c r="A8" s="1" t="s">
        <v>7</v>
      </c>
      <c r="B8" s="1">
        <v>6228</v>
      </c>
      <c r="C8" s="1">
        <v>9</v>
      </c>
      <c r="D8" s="1">
        <v>9</v>
      </c>
      <c r="E8" s="4">
        <v>18.143999999999998</v>
      </c>
      <c r="F8" s="2">
        <v>2.016</v>
      </c>
    </row>
    <row r="9">
      <c r="A9" s="1" t="s">
        <v>8</v>
      </c>
      <c r="B9" s="1">
        <v>0</v>
      </c>
      <c r="C9" s="1">
        <v>1</v>
      </c>
      <c r="D9" s="1">
        <v>1</v>
      </c>
      <c r="E9" s="7">
        <v>2.3999999999999999</v>
      </c>
      <c r="F9" s="7">
        <v>2.3999999999999999</v>
      </c>
    </row>
    <row r="10">
      <c r="A10" s="1" t="s">
        <v>8</v>
      </c>
      <c r="B10" s="1">
        <v>6306</v>
      </c>
      <c r="C10" s="1">
        <v>10</v>
      </c>
      <c r="D10" s="1">
        <v>10</v>
      </c>
      <c r="E10" s="8">
        <v>10.24</v>
      </c>
      <c r="F10" s="2">
        <v>1.024</v>
      </c>
    </row>
    <row r="11">
      <c r="A11" s="1" t="s">
        <v>8</v>
      </c>
      <c r="B11" s="1">
        <v>6376</v>
      </c>
      <c r="C11" s="1">
        <v>67</v>
      </c>
      <c r="D11" s="1">
        <v>10</v>
      </c>
      <c r="E11" s="9">
        <v>17572.768</v>
      </c>
      <c r="F11" s="6">
        <v>1757.952</v>
      </c>
    </row>
    <row r="12">
      <c r="A12" s="1" t="s">
        <v>8</v>
      </c>
      <c r="B12" s="1">
        <v>6462</v>
      </c>
      <c r="C12" s="1">
        <v>9</v>
      </c>
      <c r="D12" s="1">
        <v>9</v>
      </c>
      <c r="E12" s="4">
        <v>18.143999999999998</v>
      </c>
      <c r="F12" s="2">
        <v>2.016</v>
      </c>
    </row>
    <row r="13">
      <c r="A13" s="1" t="s">
        <v>9</v>
      </c>
      <c r="B13" s="1">
        <v>0</v>
      </c>
      <c r="C13" s="1">
        <v>1</v>
      </c>
      <c r="D13" s="1">
        <v>1</v>
      </c>
      <c r="E13" s="2">
        <v>2.3359999999999999</v>
      </c>
      <c r="F13" s="2">
        <v>2.3359999999999999</v>
      </c>
    </row>
    <row r="14">
      <c r="A14" s="1" t="s">
        <v>9</v>
      </c>
      <c r="B14" s="1">
        <v>6538</v>
      </c>
      <c r="C14" s="1">
        <v>33</v>
      </c>
      <c r="D14" s="1">
        <v>10</v>
      </c>
      <c r="E14" s="10">
        <v>15402.879999999999</v>
      </c>
      <c r="F14" s="6">
        <v>1541.5039999999999</v>
      </c>
    </row>
    <row r="15">
      <c r="A15" s="1" t="s">
        <v>9</v>
      </c>
      <c r="B15" s="1">
        <v>6672</v>
      </c>
      <c r="C15" s="1">
        <v>9</v>
      </c>
      <c r="D15" s="1">
        <v>9</v>
      </c>
      <c r="E15" s="4">
        <v>18.143999999999998</v>
      </c>
      <c r="F15" s="2">
        <v>2.016</v>
      </c>
    </row>
    <row r="16">
      <c r="A16" s="1" t="s">
        <v>10</v>
      </c>
      <c r="B16" s="1">
        <v>0</v>
      </c>
      <c r="C16" s="1">
        <v>3</v>
      </c>
      <c r="D16" s="1">
        <v>1</v>
      </c>
      <c r="E16" s="11">
        <v>607.13599999999997</v>
      </c>
      <c r="F16" s="11">
        <v>607.13599999999997</v>
      </c>
    </row>
    <row r="17">
      <c r="A17" s="1" t="s">
        <v>10</v>
      </c>
      <c r="B17" s="1">
        <v>4616</v>
      </c>
      <c r="C17" s="1">
        <v>1</v>
      </c>
      <c r="D17" s="1">
        <v>1</v>
      </c>
      <c r="E17" s="2">
        <v>0.128</v>
      </c>
      <c r="F17" s="2">
        <v>0.128</v>
      </c>
    </row>
    <row r="18">
      <c r="A18" s="1" t="s">
        <v>11</v>
      </c>
      <c r="B18" s="1">
        <v>0</v>
      </c>
      <c r="C18" s="1">
        <v>1</v>
      </c>
      <c r="D18" s="1">
        <v>1</v>
      </c>
      <c r="E18" s="2">
        <v>2.3359999999999999</v>
      </c>
      <c r="F18" s="2">
        <v>2.3359999999999999</v>
      </c>
    </row>
    <row r="19">
      <c r="A19" s="1" t="s">
        <v>11</v>
      </c>
      <c r="B19" s="1">
        <v>4716</v>
      </c>
      <c r="C19" s="1">
        <v>32</v>
      </c>
      <c r="D19" s="1">
        <v>10</v>
      </c>
      <c r="E19" s="6">
        <v>9138.6880000000001</v>
      </c>
      <c r="F19" s="11">
        <v>914.11199999999997</v>
      </c>
    </row>
    <row r="20">
      <c r="A20" s="1" t="s">
        <v>11</v>
      </c>
      <c r="B20" s="1">
        <v>4808</v>
      </c>
      <c r="C20" s="1">
        <v>10</v>
      </c>
      <c r="D20" s="1">
        <v>10</v>
      </c>
      <c r="E20" s="3">
        <v>154.24000000000001</v>
      </c>
      <c r="F20" s="4">
        <v>15.423999999999999</v>
      </c>
    </row>
    <row r="21">
      <c r="A21" s="1" t="s">
        <v>11</v>
      </c>
      <c r="B21" s="1">
        <v>4824</v>
      </c>
      <c r="C21" s="1">
        <v>9</v>
      </c>
      <c r="D21" s="1">
        <v>9</v>
      </c>
      <c r="E21" s="4">
        <v>18.143999999999998</v>
      </c>
      <c r="F21" s="2">
        <v>2.016</v>
      </c>
    </row>
    <row r="22">
      <c r="A22" s="1" t="s">
        <v>12</v>
      </c>
      <c r="B22" s="1">
        <v>0</v>
      </c>
      <c r="C22" s="1">
        <v>1</v>
      </c>
      <c r="D22" s="1">
        <v>1</v>
      </c>
      <c r="E22" s="2">
        <v>3.3279999999999998</v>
      </c>
      <c r="F22" s="2">
        <v>3.3279999999999998</v>
      </c>
    </row>
    <row r="23">
      <c r="A23" s="1" t="s">
        <v>12</v>
      </c>
      <c r="B23" s="1">
        <v>4896</v>
      </c>
      <c r="C23" s="1">
        <v>50</v>
      </c>
      <c r="D23" s="1">
        <v>50</v>
      </c>
      <c r="E23" s="6">
        <v>1983.328</v>
      </c>
      <c r="F23" s="4">
        <v>51.264000000000003</v>
      </c>
    </row>
    <row r="24">
      <c r="A24" s="1" t="s">
        <v>12</v>
      </c>
      <c r="B24" s="1">
        <v>5044</v>
      </c>
      <c r="C24" s="1">
        <v>49</v>
      </c>
      <c r="D24" s="1">
        <v>49</v>
      </c>
      <c r="E24" s="11">
        <v>147.392</v>
      </c>
      <c r="F24" s="2">
        <v>3.008</v>
      </c>
    </row>
    <row r="25">
      <c r="A25" s="1" t="s">
        <v>13</v>
      </c>
      <c r="B25" s="1">
        <v>0</v>
      </c>
      <c r="C25" s="1">
        <v>1</v>
      </c>
      <c r="D25" s="1">
        <v>1</v>
      </c>
      <c r="E25" s="2">
        <v>0.60799999999999998</v>
      </c>
      <c r="F25" s="2">
        <v>0.60799999999999998</v>
      </c>
    </row>
    <row r="26">
      <c r="A26" s="1" t="s">
        <v>13</v>
      </c>
      <c r="B26" s="1">
        <v>5246</v>
      </c>
      <c r="C26" s="1">
        <v>50</v>
      </c>
      <c r="D26" s="1">
        <v>50</v>
      </c>
      <c r="E26" s="10">
        <v>12234.559999999999</v>
      </c>
      <c r="F26" s="11">
        <v>244.83199999999999</v>
      </c>
    </row>
    <row r="27">
      <c r="A27" s="1" t="s">
        <v>13</v>
      </c>
      <c r="B27" s="1">
        <v>5650</v>
      </c>
      <c r="C27" s="1">
        <v>50</v>
      </c>
      <c r="D27" s="1">
        <v>50</v>
      </c>
      <c r="E27" s="12">
        <v>771.20000000000005</v>
      </c>
      <c r="F27" s="4">
        <v>15.423999999999999</v>
      </c>
    </row>
    <row r="28">
      <c r="A28" s="1" t="s">
        <v>13</v>
      </c>
      <c r="B28" s="1">
        <v>5666</v>
      </c>
      <c r="C28" s="1">
        <v>49</v>
      </c>
      <c r="D28" s="1">
        <v>49</v>
      </c>
      <c r="E28" s="4">
        <v>14.112</v>
      </c>
      <c r="F28" s="2">
        <v>0.28799999999999998</v>
      </c>
    </row>
    <row r="29">
      <c r="A29" s="1" t="s">
        <v>14</v>
      </c>
      <c r="B29" s="1">
        <v>0</v>
      </c>
      <c r="C29" s="1">
        <v>1</v>
      </c>
      <c r="D29" s="1">
        <v>1</v>
      </c>
      <c r="E29" s="2">
        <v>2.3359999999999999</v>
      </c>
      <c r="F29" s="2">
        <v>2.3359999999999999</v>
      </c>
    </row>
    <row r="30">
      <c r="A30" s="1" t="s">
        <v>14</v>
      </c>
      <c r="B30" s="1">
        <v>5736</v>
      </c>
      <c r="C30" s="1">
        <v>5</v>
      </c>
      <c r="D30" s="1">
        <v>2</v>
      </c>
      <c r="E30" s="6">
        <v>1877.8240000000001</v>
      </c>
      <c r="F30" s="11">
        <v>938.94399999999996</v>
      </c>
    </row>
    <row r="31">
      <c r="A31" s="1" t="s">
        <v>14</v>
      </c>
      <c r="B31" s="1">
        <v>5814</v>
      </c>
      <c r="C31" s="1">
        <v>1</v>
      </c>
      <c r="D31" s="1">
        <v>1</v>
      </c>
      <c r="E31" s="2">
        <v>2.016</v>
      </c>
      <c r="F31" s="2">
        <v>2.016</v>
      </c>
    </row>
    <row r="32">
      <c r="A32" s="1" t="s">
        <v>15</v>
      </c>
      <c r="B32" s="1">
        <v>0</v>
      </c>
      <c r="C32" s="1">
        <v>55</v>
      </c>
      <c r="D32" s="1">
        <v>0</v>
      </c>
      <c r="E32" s="9">
        <v>26737.024000000001</v>
      </c>
      <c r="F32" s="9">
        <v>26737.024000000001</v>
      </c>
    </row>
    <row r="33">
      <c r="A33" s="1" t="s">
        <v>16</v>
      </c>
      <c r="B33" s="1">
        <v>6732</v>
      </c>
      <c r="C33" s="1">
        <v>16</v>
      </c>
      <c r="D33" s="1">
        <v>16</v>
      </c>
      <c r="E33" s="11">
        <v>372.70400000000001</v>
      </c>
      <c r="F33" s="4">
        <v>23.423999999999999</v>
      </c>
    </row>
    <row r="34">
      <c r="A34" s="1" t="s">
        <v>17</v>
      </c>
      <c r="B34" s="1">
        <v>0</v>
      </c>
      <c r="C34" s="1">
        <v>1</v>
      </c>
      <c r="D34" s="1">
        <v>1</v>
      </c>
      <c r="E34" s="4">
        <v>72.031999999999996</v>
      </c>
      <c r="F34" s="4">
        <v>72.031999999999996</v>
      </c>
    </row>
    <row r="35">
      <c r="A35" s="1" t="s">
        <v>17</v>
      </c>
      <c r="B35" s="1">
        <v>5170</v>
      </c>
      <c r="C35" s="1">
        <v>17</v>
      </c>
      <c r="D35" s="1">
        <v>17</v>
      </c>
      <c r="E35" s="11">
        <v>262.20800000000003</v>
      </c>
      <c r="F35" s="4">
        <v>15.423999999999999</v>
      </c>
    </row>
    <row r="36">
      <c r="A36" s="1" t="s">
        <v>17</v>
      </c>
      <c r="B36" s="1">
        <v>5186</v>
      </c>
      <c r="C36" s="1">
        <v>16</v>
      </c>
      <c r="D36" s="1">
        <v>16</v>
      </c>
      <c r="E36" s="6">
        <v>1147.3920000000001</v>
      </c>
      <c r="F36" s="4">
        <v>71.712000000000003</v>
      </c>
    </row>
    <row r="37">
      <c r="A37" s="1" t="s">
        <v>18</v>
      </c>
      <c r="B37" s="1">
        <v>0</v>
      </c>
      <c r="C37" s="1">
        <v>1</v>
      </c>
      <c r="D37" s="1">
        <v>1</v>
      </c>
      <c r="E37" s="5">
        <v>0.16</v>
      </c>
      <c r="F37" s="5">
        <v>0.16</v>
      </c>
    </row>
    <row r="38">
      <c r="A38" s="1" t="s">
        <v>18</v>
      </c>
      <c r="B38" s="1">
        <v>4052</v>
      </c>
      <c r="C38" s="1">
        <v>1</v>
      </c>
      <c r="D38" s="1">
        <v>1</v>
      </c>
      <c r="E38" s="4">
        <v>30.367999999999999</v>
      </c>
      <c r="F38" s="4">
        <v>30.367999999999999</v>
      </c>
    </row>
    <row r="39">
      <c r="A39" s="1" t="s">
        <v>18</v>
      </c>
      <c r="B39" s="1">
        <v>4084</v>
      </c>
      <c r="C39" s="1">
        <v>1</v>
      </c>
      <c r="D39" s="1">
        <v>1</v>
      </c>
      <c r="E39" s="4">
        <v>15.456</v>
      </c>
      <c r="F39" s="4">
        <v>15.456</v>
      </c>
    </row>
    <row r="40">
      <c r="A40" s="1" t="s">
        <v>19</v>
      </c>
      <c r="B40" s="1">
        <v>16756</v>
      </c>
      <c r="C40" s="1">
        <v>184</v>
      </c>
      <c r="D40" s="1">
        <v>158</v>
      </c>
      <c r="E40" s="11">
        <v>887.26400000000001</v>
      </c>
      <c r="F40" s="2">
        <v>8.8640000000000008</v>
      </c>
    </row>
    <row r="41">
      <c r="A41" s="1" t="s">
        <v>20</v>
      </c>
      <c r="B41" s="1">
        <v>8156</v>
      </c>
      <c r="C41" s="1">
        <v>238</v>
      </c>
      <c r="D41" s="1">
        <v>238</v>
      </c>
      <c r="E41" s="11">
        <v>741.24800000000005</v>
      </c>
      <c r="F41" s="2">
        <v>7.4240000000000004</v>
      </c>
    </row>
    <row r="42">
      <c r="A42" s="1" t="s">
        <v>21</v>
      </c>
      <c r="B42" s="1">
        <v>8230</v>
      </c>
      <c r="C42" s="1">
        <v>100</v>
      </c>
      <c r="D42" s="1">
        <v>100</v>
      </c>
      <c r="E42" s="11">
        <v>823.74400000000003</v>
      </c>
      <c r="F42" s="4">
        <v>40.223999999999997</v>
      </c>
    </row>
    <row r="43">
      <c r="A43" s="1" t="s">
        <v>22</v>
      </c>
      <c r="B43" s="1">
        <v>9524</v>
      </c>
      <c r="C43" s="1">
        <v>300</v>
      </c>
      <c r="D43" s="1">
        <v>145</v>
      </c>
      <c r="E43" s="6">
        <v>1704.704</v>
      </c>
      <c r="F43" s="4">
        <v>16.864000000000001</v>
      </c>
    </row>
    <row r="44">
      <c r="A44" s="1" t="s">
        <v>23</v>
      </c>
      <c r="B44" s="1">
        <v>17180</v>
      </c>
      <c r="C44" s="1">
        <v>108</v>
      </c>
      <c r="D44" s="1">
        <v>108</v>
      </c>
      <c r="E44" s="11">
        <v>391.10399999999998</v>
      </c>
      <c r="F44" s="2">
        <v>6.4960000000000004</v>
      </c>
    </row>
    <row r="45">
      <c r="A45" s="1" t="s">
        <v>24</v>
      </c>
      <c r="B45" s="1">
        <v>12172</v>
      </c>
      <c r="C45" s="1">
        <v>1</v>
      </c>
      <c r="D45" s="1">
        <v>1</v>
      </c>
      <c r="E45" s="2">
        <v>0.38400000000000001</v>
      </c>
      <c r="F45" s="2">
        <v>0.38400000000000001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bestFit="1" min="1" max="1" width="22.23046875"/>
    <col bestFit="1" min="3" max="3" width="10.140625"/>
    <col bestFit="1" min="5" max="5" width="10.140625"/>
  </cols>
  <sheetData>
    <row r="1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>
      <c r="A2" s="1" t="s">
        <v>6</v>
      </c>
      <c r="B2" s="1">
        <v>5886</v>
      </c>
      <c r="C2" s="1">
        <v>1</v>
      </c>
      <c r="D2" s="1">
        <v>1</v>
      </c>
      <c r="E2" s="4">
        <v>45.375999999999998</v>
      </c>
      <c r="F2" s="4">
        <v>45.375999999999998</v>
      </c>
      <c r="G2" t="s">
        <v>25</v>
      </c>
    </row>
    <row r="3" ht="14.25">
      <c r="A3" s="1" t="s">
        <v>6</v>
      </c>
      <c r="B3" s="1">
        <v>5948</v>
      </c>
      <c r="C3" s="1">
        <v>1</v>
      </c>
      <c r="D3" s="1">
        <v>1</v>
      </c>
      <c r="E3" s="2">
        <v>3.1360000000000001</v>
      </c>
      <c r="F3" s="2">
        <v>3.1360000000000001</v>
      </c>
      <c r="G3" t="s">
        <v>25</v>
      </c>
    </row>
    <row r="4" ht="14.25">
      <c r="A4" s="1" t="s">
        <v>7</v>
      </c>
      <c r="B4" s="1">
        <v>6022</v>
      </c>
      <c r="C4" s="1">
        <v>1</v>
      </c>
      <c r="D4" s="1">
        <v>1</v>
      </c>
      <c r="E4" s="2">
        <v>0.35199999999999998</v>
      </c>
      <c r="F4" s="2">
        <v>0.35199999999999998</v>
      </c>
      <c r="G4" t="s">
        <v>25</v>
      </c>
    </row>
    <row r="5" ht="14.25">
      <c r="A5" s="1" t="s">
        <v>7</v>
      </c>
      <c r="B5" s="1">
        <v>6046</v>
      </c>
      <c r="C5" s="1">
        <v>4</v>
      </c>
      <c r="D5" s="1">
        <v>1</v>
      </c>
      <c r="E5" s="3">
        <v>635.84000000000003</v>
      </c>
      <c r="F5" s="3">
        <v>635.84000000000003</v>
      </c>
      <c r="G5" t="s">
        <v>25</v>
      </c>
    </row>
    <row r="6" ht="14.25">
      <c r="A6" s="1" t="s">
        <v>7</v>
      </c>
      <c r="B6" s="1">
        <v>6228</v>
      </c>
      <c r="C6" s="1">
        <v>1</v>
      </c>
      <c r="D6" s="1">
        <v>1</v>
      </c>
      <c r="E6" s="2">
        <v>2.016</v>
      </c>
      <c r="F6" s="2">
        <v>2.016</v>
      </c>
      <c r="G6" t="s">
        <v>25</v>
      </c>
    </row>
    <row r="7" ht="14.25">
      <c r="A7" s="1" t="s">
        <v>8</v>
      </c>
      <c r="B7" s="1">
        <v>6306</v>
      </c>
      <c r="C7" s="1">
        <v>1</v>
      </c>
      <c r="D7" s="1">
        <v>1</v>
      </c>
      <c r="E7" s="2">
        <v>1.024</v>
      </c>
      <c r="F7" s="2">
        <v>1.024</v>
      </c>
      <c r="G7" s="1" t="s">
        <v>25</v>
      </c>
    </row>
    <row r="8" ht="14.25">
      <c r="A8" s="1" t="s">
        <v>8</v>
      </c>
      <c r="B8" s="1">
        <v>6376</v>
      </c>
      <c r="C8" s="1">
        <v>10</v>
      </c>
      <c r="D8" s="1">
        <v>1</v>
      </c>
      <c r="E8" s="6">
        <v>1283.904</v>
      </c>
      <c r="F8" s="6">
        <v>1283.904</v>
      </c>
      <c r="G8" s="1" t="s">
        <v>25</v>
      </c>
    </row>
    <row r="9" ht="14.25">
      <c r="A9" s="1" t="s">
        <v>8</v>
      </c>
      <c r="B9" s="1">
        <v>6462</v>
      </c>
      <c r="C9" s="1">
        <v>1</v>
      </c>
      <c r="D9" s="1">
        <v>1</v>
      </c>
      <c r="E9" s="2">
        <v>2.016</v>
      </c>
      <c r="F9" s="2">
        <v>2.016</v>
      </c>
      <c r="G9" s="1" t="s">
        <v>25</v>
      </c>
    </row>
    <row r="10" ht="14.25">
      <c r="A10" s="1" t="s">
        <v>9</v>
      </c>
      <c r="B10" s="1">
        <v>6538</v>
      </c>
      <c r="C10" s="1">
        <v>4</v>
      </c>
      <c r="D10" s="1">
        <v>1</v>
      </c>
      <c r="E10" s="6">
        <v>1540.3520000000001</v>
      </c>
      <c r="F10" s="6">
        <v>1540.3520000000001</v>
      </c>
      <c r="G10" s="1" t="s">
        <v>25</v>
      </c>
    </row>
    <row r="11" ht="14.25">
      <c r="A11" s="1" t="s">
        <v>9</v>
      </c>
      <c r="B11" s="1">
        <v>6672</v>
      </c>
      <c r="C11" s="1">
        <v>1</v>
      </c>
      <c r="D11" s="1">
        <v>1</v>
      </c>
      <c r="E11" s="2">
        <v>2.016</v>
      </c>
      <c r="F11" s="2">
        <v>2.016</v>
      </c>
      <c r="G11" s="1" t="s">
        <v>25</v>
      </c>
    </row>
    <row r="12" ht="14.25">
      <c r="A12" s="1" t="s">
        <v>11</v>
      </c>
      <c r="B12" s="1">
        <v>4716</v>
      </c>
      <c r="C12" s="1">
        <v>4</v>
      </c>
      <c r="D12" s="1">
        <v>1</v>
      </c>
      <c r="E12" s="11">
        <v>914.11199999999997</v>
      </c>
      <c r="F12" s="11">
        <v>914.11199999999997</v>
      </c>
      <c r="G12" s="1" t="s">
        <v>25</v>
      </c>
    </row>
    <row r="13" ht="14.25">
      <c r="A13" s="1" t="s">
        <v>11</v>
      </c>
      <c r="B13" s="1">
        <v>4808</v>
      </c>
      <c r="C13" s="1">
        <v>1</v>
      </c>
      <c r="D13" s="1">
        <v>1</v>
      </c>
      <c r="E13" s="4">
        <v>15.423999999999999</v>
      </c>
      <c r="F13" s="4">
        <v>15.423999999999999</v>
      </c>
      <c r="G13" s="1" t="s">
        <v>25</v>
      </c>
    </row>
    <row r="14" ht="14.25">
      <c r="A14" s="1" t="s">
        <v>11</v>
      </c>
      <c r="B14" s="1">
        <v>4824</v>
      </c>
      <c r="C14" s="1">
        <v>1</v>
      </c>
      <c r="D14" s="1">
        <v>1</v>
      </c>
      <c r="E14" s="2">
        <v>2.016</v>
      </c>
      <c r="F14" s="2">
        <v>2.016</v>
      </c>
      <c r="G14" s="1" t="s">
        <v>25</v>
      </c>
    </row>
    <row r="15" ht="14.25">
      <c r="A15" s="1" t="s">
        <v>12</v>
      </c>
      <c r="B15" s="1">
        <v>4896</v>
      </c>
      <c r="C15" s="1">
        <v>4</v>
      </c>
      <c r="D15" s="1">
        <v>4</v>
      </c>
      <c r="E15" s="11">
        <v>156.096</v>
      </c>
      <c r="F15" s="4">
        <v>39.616</v>
      </c>
      <c r="G15" s="1" t="s">
        <v>25</v>
      </c>
    </row>
    <row r="16" ht="14.25">
      <c r="A16" s="1" t="s">
        <v>12</v>
      </c>
      <c r="B16" s="1">
        <v>5044</v>
      </c>
      <c r="C16" s="1">
        <v>4</v>
      </c>
      <c r="D16" s="1">
        <v>4</v>
      </c>
      <c r="E16" s="4">
        <v>12.032</v>
      </c>
      <c r="F16" s="2">
        <v>3.008</v>
      </c>
      <c r="G16" s="1" t="s">
        <v>25</v>
      </c>
    </row>
    <row r="17" ht="14.25">
      <c r="A17" s="1" t="s">
        <v>13</v>
      </c>
      <c r="B17" s="1">
        <v>5246</v>
      </c>
      <c r="C17" s="1">
        <v>4</v>
      </c>
      <c r="D17" s="1">
        <v>4</v>
      </c>
      <c r="E17" s="11">
        <v>976.51199999999994</v>
      </c>
      <c r="F17" s="11">
        <v>244.12799999999999</v>
      </c>
      <c r="G17" s="1" t="s">
        <v>25</v>
      </c>
    </row>
    <row r="18" ht="14.25">
      <c r="A18" s="1" t="s">
        <v>13</v>
      </c>
      <c r="B18" s="1">
        <v>5650</v>
      </c>
      <c r="C18" s="1">
        <v>4</v>
      </c>
      <c r="D18" s="1">
        <v>4</v>
      </c>
      <c r="E18" s="4">
        <v>61.695999999999998</v>
      </c>
      <c r="F18" s="4">
        <v>15.423999999999999</v>
      </c>
      <c r="G18" s="1" t="s">
        <v>25</v>
      </c>
    </row>
    <row r="19" ht="14.25">
      <c r="A19" s="1" t="s">
        <v>13</v>
      </c>
      <c r="B19" s="1">
        <v>5666</v>
      </c>
      <c r="C19" s="1">
        <v>4</v>
      </c>
      <c r="D19" s="1">
        <v>4</v>
      </c>
      <c r="E19" s="2">
        <v>1.1519999999999999</v>
      </c>
      <c r="F19" s="2">
        <v>0.28799999999999998</v>
      </c>
      <c r="G19" s="1" t="s">
        <v>25</v>
      </c>
    </row>
    <row r="20" ht="14.25">
      <c r="A20" s="1" t="s">
        <v>15</v>
      </c>
      <c r="B20" s="1">
        <v>0</v>
      </c>
      <c r="C20" s="1">
        <v>1</v>
      </c>
      <c r="D20" s="1">
        <v>0</v>
      </c>
      <c r="E20" s="2">
        <v>0.064000000000000001</v>
      </c>
      <c r="F20" s="2">
        <v>0.064000000000000001</v>
      </c>
    </row>
    <row r="21" ht="14.25">
      <c r="A21" s="13" t="s">
        <v>16</v>
      </c>
      <c r="B21" s="13">
        <v>6732</v>
      </c>
      <c r="C21" s="13">
        <v>7</v>
      </c>
      <c r="D21" s="13">
        <v>7</v>
      </c>
      <c r="E21" s="14">
        <v>161.88800000000001</v>
      </c>
      <c r="F21" s="15">
        <v>23.423999999999999</v>
      </c>
      <c r="G21">
        <v>9</v>
      </c>
    </row>
    <row r="22" ht="14.25">
      <c r="A22" s="1" t="s">
        <v>17</v>
      </c>
      <c r="B22" s="1">
        <v>5170</v>
      </c>
      <c r="C22" s="1">
        <v>7</v>
      </c>
      <c r="D22" s="1">
        <v>7</v>
      </c>
      <c r="E22" s="11">
        <v>109.21599999999999</v>
      </c>
      <c r="F22" s="4">
        <v>16.672000000000001</v>
      </c>
      <c r="G22">
        <v>9</v>
      </c>
    </row>
    <row r="23" ht="14.25">
      <c r="A23" s="1" t="s">
        <v>17</v>
      </c>
      <c r="B23" s="1">
        <v>5186</v>
      </c>
      <c r="C23" s="1">
        <v>7</v>
      </c>
      <c r="D23" s="1">
        <v>7</v>
      </c>
      <c r="E23" s="11">
        <v>501.98399999999998</v>
      </c>
      <c r="F23" s="4">
        <v>71.712000000000003</v>
      </c>
      <c r="G23">
        <v>9</v>
      </c>
    </row>
    <row r="24" ht="14.25">
      <c r="A24" s="16" t="s">
        <v>19</v>
      </c>
      <c r="B24" s="16">
        <v>16756</v>
      </c>
      <c r="C24" s="16">
        <v>26</v>
      </c>
      <c r="D24" s="16">
        <v>19</v>
      </c>
      <c r="E24" s="17">
        <v>121.568</v>
      </c>
      <c r="F24" s="18">
        <v>8.8640000000000008</v>
      </c>
      <c r="G24">
        <v>17</v>
      </c>
    </row>
    <row r="25" ht="14.25">
      <c r="A25" s="19" t="s">
        <v>20</v>
      </c>
      <c r="B25" s="19">
        <v>8156</v>
      </c>
      <c r="C25" s="19">
        <v>26</v>
      </c>
      <c r="D25" s="19">
        <v>26</v>
      </c>
      <c r="E25" s="20">
        <v>80.352000000000004</v>
      </c>
      <c r="F25" s="21">
        <v>5.024</v>
      </c>
      <c r="G25" s="22" t="s">
        <v>25</v>
      </c>
    </row>
    <row r="26" ht="14.25">
      <c r="A26" s="23" t="s">
        <v>21</v>
      </c>
      <c r="B26" s="23">
        <v>8230</v>
      </c>
      <c r="C26" s="23">
        <v>6</v>
      </c>
      <c r="D26" s="23">
        <v>6</v>
      </c>
      <c r="E26" s="24">
        <v>37.567999999999998</v>
      </c>
      <c r="F26" s="25">
        <v>10.4</v>
      </c>
      <c r="G26">
        <v>9</v>
      </c>
    </row>
    <row r="27" ht="14.25">
      <c r="A27" s="26" t="s">
        <v>22</v>
      </c>
      <c r="B27" s="26">
        <v>9524</v>
      </c>
      <c r="C27" s="26">
        <v>26</v>
      </c>
      <c r="D27" s="26">
        <v>13</v>
      </c>
      <c r="E27" s="27">
        <v>133.82400000000001</v>
      </c>
      <c r="F27" s="28">
        <v>16.256</v>
      </c>
      <c r="G27">
        <v>12</v>
      </c>
    </row>
    <row r="28" ht="14.25">
      <c r="A28" s="29" t="s">
        <v>23</v>
      </c>
      <c r="B28" s="29">
        <v>17180</v>
      </c>
      <c r="C28" s="29">
        <v>15</v>
      </c>
      <c r="D28" s="29">
        <v>15</v>
      </c>
      <c r="E28" s="30">
        <v>50.399999999999999</v>
      </c>
      <c r="F28" s="31">
        <v>3.3599999999999999</v>
      </c>
      <c r="G28">
        <v>14</v>
      </c>
    </row>
    <row r="29" ht="14.25">
      <c r="A29" s="1"/>
      <c r="B29" s="1"/>
      <c r="C29" s="1"/>
      <c r="D29" s="1"/>
      <c r="E29" s="12"/>
      <c r="F29" s="32"/>
    </row>
    <row r="30" ht="14.25">
      <c r="A30" s="1"/>
      <c r="B30" s="1"/>
      <c r="C30" s="1"/>
      <c r="D30" s="1"/>
      <c r="E30" s="32">
        <f>SUM(E2:E28)</f>
        <v>6851.9360000000006</v>
      </c>
      <c r="F30" s="32"/>
    </row>
    <row r="31" ht="14.25">
      <c r="A31" s="1" t="s">
        <v>26</v>
      </c>
      <c r="B31" s="1"/>
      <c r="C31" s="1"/>
      <c r="F31" s="32"/>
    </row>
    <row r="32" ht="14.25">
      <c r="A32" s="16" t="s">
        <v>19</v>
      </c>
      <c r="B32" s="16">
        <v>16756</v>
      </c>
      <c r="C32" s="18">
        <v>8.8640000000000008</v>
      </c>
    </row>
    <row r="33" ht="14.25">
      <c r="A33" s="19" t="s">
        <v>20</v>
      </c>
      <c r="B33" s="19">
        <v>8156</v>
      </c>
      <c r="C33" s="21">
        <v>7.4240000000000004</v>
      </c>
    </row>
    <row r="34" ht="14.25">
      <c r="A34" s="23" t="s">
        <v>21</v>
      </c>
      <c r="B34" s="23">
        <v>8230</v>
      </c>
      <c r="C34" s="24">
        <v>40.223999999999997</v>
      </c>
    </row>
    <row r="35" ht="14.25">
      <c r="A35" s="33" t="s">
        <v>22</v>
      </c>
      <c r="B35" s="33">
        <v>9524</v>
      </c>
      <c r="C35" s="34">
        <v>16.864000000000001</v>
      </c>
    </row>
    <row r="36" ht="14.25">
      <c r="A36" s="29" t="s">
        <v>23</v>
      </c>
      <c r="B36" s="29">
        <v>17180</v>
      </c>
      <c r="C36" s="35">
        <v>6.4960000000000004</v>
      </c>
    </row>
    <row r="37" ht="14.25">
      <c r="A37" s="1" t="s">
        <v>24</v>
      </c>
      <c r="B37" s="1">
        <v>12172</v>
      </c>
      <c r="C37" s="2">
        <v>0.38400000000000001</v>
      </c>
    </row>
    <row r="38" ht="14.25">
      <c r="A38" s="1"/>
      <c r="B38" s="1"/>
      <c r="C38" s="1"/>
      <c r="D38" s="1"/>
      <c r="E38" s="12"/>
      <c r="F38" s="32"/>
    </row>
    <row r="39" ht="14.25">
      <c r="A39" s="1"/>
      <c r="B39" s="1"/>
      <c r="C39" s="1"/>
      <c r="D39" s="1"/>
      <c r="E39" s="36"/>
      <c r="F39" s="32"/>
    </row>
    <row r="40" ht="14.25">
      <c r="A40" s="1"/>
      <c r="B40" s="1"/>
      <c r="C40" s="1"/>
      <c r="D40" s="1"/>
      <c r="E40" s="12"/>
      <c r="F40" s="7"/>
    </row>
    <row r="41" ht="14.25">
      <c r="A41" s="1"/>
      <c r="B41" s="1"/>
      <c r="C41" s="1"/>
      <c r="D41" s="1"/>
      <c r="E41" s="7"/>
      <c r="F41" s="7"/>
    </row>
    <row r="45" ht="14.25">
      <c r="A45" t="s">
        <v>27</v>
      </c>
      <c r="B45">
        <v>8665</v>
      </c>
    </row>
    <row r="46" ht="14.25"/>
    <row r="47" ht="14.25">
      <c r="A47" t="s">
        <v>28</v>
      </c>
      <c r="B47" t="s">
        <v>29</v>
      </c>
      <c r="C47" t="s">
        <v>30</v>
      </c>
      <c r="D47" t="s">
        <v>31</v>
      </c>
      <c r="E47" t="s">
        <v>32</v>
      </c>
      <c r="F47" t="s">
        <v>33</v>
      </c>
      <c r="G47" t="s">
        <v>34</v>
      </c>
      <c r="H47" t="s">
        <v>35</v>
      </c>
    </row>
    <row r="48" ht="14.25">
      <c r="A48" s="1" t="s">
        <v>21</v>
      </c>
      <c r="B48">
        <v>1000</v>
      </c>
      <c r="C48" s="1">
        <f>ROUNDUP($B$45/B48,0)</f>
        <v>9</v>
      </c>
      <c r="D48" s="23">
        <v>8230</v>
      </c>
      <c r="E48" s="24">
        <v>40.223999999999997</v>
      </c>
      <c r="F48">
        <v>1</v>
      </c>
      <c r="G48" s="1">
        <f t="shared" ref="G48:G49" si="0">F48*E48*$C$48</f>
        <v>362.01599999999996</v>
      </c>
    </row>
    <row r="49" ht="14.25">
      <c r="A49" s="1"/>
      <c r="B49" s="22"/>
      <c r="C49" s="1"/>
      <c r="D49" s="19">
        <v>8156</v>
      </c>
      <c r="E49" s="21">
        <v>7.4240000000000004</v>
      </c>
      <c r="F49" s="22">
        <v>1</v>
      </c>
      <c r="G49" s="1">
        <f t="shared" si="0"/>
        <v>66.816000000000003</v>
      </c>
      <c r="H49" t="s">
        <v>36</v>
      </c>
    </row>
    <row r="50" ht="14.25"/>
    <row r="51" ht="14.25">
      <c r="A51" s="1" t="s">
        <v>17</v>
      </c>
      <c r="B51">
        <v>1000</v>
      </c>
      <c r="C51">
        <f>ROUNDUP($B$45/B51,0)</f>
        <v>9</v>
      </c>
      <c r="D51" s="1">
        <v>5170</v>
      </c>
      <c r="E51" s="4">
        <v>15.423999999999999</v>
      </c>
      <c r="F51">
        <v>1</v>
      </c>
      <c r="G51">
        <f t="shared" ref="G51:G56" si="1">F51*E51*$C$51</f>
        <v>138.816</v>
      </c>
    </row>
    <row r="52" ht="14.25">
      <c r="D52" s="1">
        <v>5186</v>
      </c>
      <c r="E52" s="4">
        <v>71.712000000000003</v>
      </c>
      <c r="F52">
        <v>1</v>
      </c>
      <c r="G52">
        <f t="shared" si="1"/>
        <v>645.40800000000002</v>
      </c>
    </row>
    <row r="53" ht="14.25">
      <c r="D53" s="13">
        <v>6732</v>
      </c>
      <c r="E53" s="15">
        <v>23.423999999999999</v>
      </c>
      <c r="F53">
        <v>1</v>
      </c>
      <c r="G53">
        <f t="shared" si="1"/>
        <v>210.816</v>
      </c>
    </row>
    <row r="54" ht="14.25">
      <c r="D54" s="29">
        <v>17180</v>
      </c>
      <c r="E54" s="35">
        <v>6.4960000000000004</v>
      </c>
      <c r="F54">
        <v>1</v>
      </c>
      <c r="G54">
        <f t="shared" si="1"/>
        <v>58.464000000000006</v>
      </c>
    </row>
    <row r="55" ht="14.25">
      <c r="D55" s="16">
        <v>16756</v>
      </c>
      <c r="E55" s="18">
        <v>8.8640000000000008</v>
      </c>
      <c r="F55">
        <v>1</v>
      </c>
      <c r="G55">
        <f t="shared" si="1"/>
        <v>79.77600000000001</v>
      </c>
    </row>
    <row r="56" ht="14.25">
      <c r="D56" s="19">
        <v>8156</v>
      </c>
      <c r="E56" s="21">
        <v>7.4240000000000004</v>
      </c>
      <c r="F56" s="22">
        <v>1</v>
      </c>
      <c r="G56">
        <f t="shared" si="1"/>
        <v>66.816000000000003</v>
      </c>
    </row>
    <row r="57" ht="14.25">
      <c r="D57" s="1"/>
      <c r="E57" s="2"/>
      <c r="F57" s="22"/>
      <c r="G57" s="22"/>
    </row>
    <row r="58" ht="14.25">
      <c r="A58" t="s">
        <v>11</v>
      </c>
      <c r="B58" s="1">
        <v>10000</v>
      </c>
      <c r="C58" s="1">
        <f>ROUNDUP($B$45/B58,0)</f>
        <v>1</v>
      </c>
      <c r="D58" s="1">
        <v>4716</v>
      </c>
      <c r="E58" s="11">
        <v>914.11199999999997</v>
      </c>
      <c r="F58" s="22">
        <v>1</v>
      </c>
      <c r="G58" s="1">
        <f t="shared" ref="G58:G64" si="2">F58*E58*$C$58</f>
        <v>914.11199999999997</v>
      </c>
    </row>
    <row r="59" ht="14.25">
      <c r="D59" s="1">
        <v>4808</v>
      </c>
      <c r="E59" s="4">
        <v>15.423999999999999</v>
      </c>
      <c r="F59" s="22">
        <v>1</v>
      </c>
      <c r="G59" s="1">
        <f t="shared" si="2"/>
        <v>15.423999999999999</v>
      </c>
    </row>
    <row r="60" ht="14.25">
      <c r="D60" s="1">
        <v>4824</v>
      </c>
      <c r="E60" s="2">
        <v>2.016</v>
      </c>
      <c r="F60" s="22">
        <v>1</v>
      </c>
      <c r="G60" s="1">
        <f t="shared" si="2"/>
        <v>2.016</v>
      </c>
    </row>
    <row r="61" ht="14.25">
      <c r="D61" s="16">
        <v>16756</v>
      </c>
      <c r="E61" s="18">
        <v>8.8640000000000008</v>
      </c>
      <c r="F61" s="1">
        <v>1</v>
      </c>
      <c r="G61" s="1">
        <f t="shared" si="2"/>
        <v>8.8640000000000008</v>
      </c>
    </row>
    <row r="62" ht="14.25">
      <c r="D62" s="33">
        <v>9524</v>
      </c>
      <c r="E62" s="34">
        <v>16.864000000000001</v>
      </c>
      <c r="F62" s="1">
        <v>1</v>
      </c>
      <c r="G62" s="1">
        <f t="shared" si="2"/>
        <v>16.864000000000001</v>
      </c>
    </row>
    <row r="63" ht="14.25">
      <c r="D63" s="29">
        <v>17180</v>
      </c>
      <c r="E63" s="35">
        <v>6.4960000000000004</v>
      </c>
      <c r="F63" s="1">
        <v>1</v>
      </c>
      <c r="G63" s="1">
        <f t="shared" si="2"/>
        <v>6.4960000000000004</v>
      </c>
    </row>
    <row r="64" ht="14.25">
      <c r="D64" s="19">
        <v>8156</v>
      </c>
      <c r="E64" s="21">
        <v>7.4240000000000004</v>
      </c>
      <c r="F64" s="1">
        <v>1</v>
      </c>
      <c r="G64" s="1">
        <f t="shared" si="2"/>
        <v>7.4240000000000004</v>
      </c>
    </row>
    <row r="65" ht="14.25">
      <c r="D65" s="1"/>
      <c r="E65" s="2"/>
      <c r="F65" s="22"/>
      <c r="G65" s="22"/>
    </row>
    <row r="66" ht="14.25">
      <c r="A66" t="s">
        <v>12</v>
      </c>
      <c r="B66">
        <v>2000</v>
      </c>
      <c r="C66" s="1">
        <f>ROUNDUP($B$45/B66,0)</f>
        <v>5</v>
      </c>
      <c r="D66" s="1">
        <v>4896</v>
      </c>
      <c r="E66" s="4">
        <v>51.264000000000003</v>
      </c>
      <c r="F66">
        <v>1</v>
      </c>
      <c r="G66">
        <f t="shared" ref="G66:G70" si="3">F66*E66*$C$66</f>
        <v>256.31999999999999</v>
      </c>
    </row>
    <row r="67" ht="14.25">
      <c r="D67" s="1">
        <v>5044</v>
      </c>
      <c r="E67" s="2">
        <v>3.008</v>
      </c>
      <c r="F67">
        <v>1</v>
      </c>
      <c r="G67">
        <f t="shared" si="3"/>
        <v>15.039999999999999</v>
      </c>
    </row>
    <row r="68" ht="14.25">
      <c r="D68" s="16">
        <v>16756</v>
      </c>
      <c r="E68" s="18">
        <v>8.8640000000000008</v>
      </c>
      <c r="F68" s="1">
        <v>1</v>
      </c>
      <c r="G68">
        <f t="shared" si="3"/>
        <v>44.320000000000007</v>
      </c>
    </row>
    <row r="69" ht="14.25">
      <c r="D69" s="33">
        <v>9524</v>
      </c>
      <c r="E69" s="34">
        <v>16.864000000000001</v>
      </c>
      <c r="F69">
        <v>1</v>
      </c>
      <c r="G69">
        <f t="shared" si="3"/>
        <v>84.320000000000007</v>
      </c>
    </row>
    <row r="70" ht="14.25">
      <c r="D70" s="19">
        <v>8156</v>
      </c>
      <c r="E70" s="21">
        <v>7.4240000000000004</v>
      </c>
      <c r="F70">
        <v>1</v>
      </c>
      <c r="G70">
        <f t="shared" si="3"/>
        <v>37.120000000000005</v>
      </c>
    </row>
    <row r="71" ht="14.25"/>
    <row r="72" ht="14.25">
      <c r="A72" t="s">
        <v>13</v>
      </c>
      <c r="B72" s="1">
        <v>2000</v>
      </c>
      <c r="C72" s="1">
        <f>ROUNDUP($B$45/B72,0)</f>
        <v>5</v>
      </c>
      <c r="D72" s="1">
        <v>5246</v>
      </c>
      <c r="E72" s="11">
        <v>244.83199999999999</v>
      </c>
      <c r="F72">
        <v>1</v>
      </c>
      <c r="G72" s="1">
        <f t="shared" ref="G72:G78" si="4">F72*E72*$C$72</f>
        <v>1224.1599999999999</v>
      </c>
    </row>
    <row r="73" ht="14.25">
      <c r="D73" s="1">
        <v>5650</v>
      </c>
      <c r="E73" s="4">
        <v>15.423999999999999</v>
      </c>
      <c r="F73">
        <v>1</v>
      </c>
      <c r="G73" s="1">
        <f t="shared" si="4"/>
        <v>77.120000000000005</v>
      </c>
    </row>
    <row r="74" ht="14.25">
      <c r="D74" s="1">
        <v>5666</v>
      </c>
      <c r="E74" s="2">
        <v>0.28799999999999998</v>
      </c>
      <c r="F74">
        <v>1</v>
      </c>
      <c r="G74" s="1">
        <f t="shared" si="4"/>
        <v>1.4399999999999999</v>
      </c>
    </row>
    <row r="75" ht="14.25">
      <c r="D75" s="16">
        <v>16756</v>
      </c>
      <c r="E75" s="18">
        <v>8.8640000000000008</v>
      </c>
      <c r="F75" s="1">
        <v>1</v>
      </c>
      <c r="G75" s="1">
        <f t="shared" si="4"/>
        <v>44.320000000000007</v>
      </c>
    </row>
    <row r="76" ht="14.25">
      <c r="D76" s="33">
        <v>9524</v>
      </c>
      <c r="E76" s="34">
        <v>16.864000000000001</v>
      </c>
      <c r="F76" s="1">
        <v>1</v>
      </c>
      <c r="G76" s="1">
        <f t="shared" si="4"/>
        <v>84.320000000000007</v>
      </c>
    </row>
    <row r="77" ht="14.25">
      <c r="D77" s="29">
        <v>17180</v>
      </c>
      <c r="E77" s="35">
        <v>6.4960000000000004</v>
      </c>
      <c r="F77">
        <v>1</v>
      </c>
      <c r="G77" s="1">
        <f t="shared" si="4"/>
        <v>32.480000000000004</v>
      </c>
    </row>
    <row r="78" ht="14.25">
      <c r="D78" s="19">
        <v>8156</v>
      </c>
      <c r="E78" s="21">
        <v>7.4240000000000004</v>
      </c>
      <c r="F78">
        <v>1</v>
      </c>
      <c r="G78" s="1">
        <f t="shared" si="4"/>
        <v>37.120000000000005</v>
      </c>
    </row>
    <row r="79" ht="14.25"/>
    <row r="80" ht="14.25">
      <c r="A80" t="s">
        <v>6</v>
      </c>
      <c r="B80">
        <v>10000</v>
      </c>
      <c r="C80" s="1">
        <f>ROUNDUP($B$45/B80,0)</f>
        <v>1</v>
      </c>
      <c r="D80" s="1">
        <v>5886</v>
      </c>
      <c r="E80" s="4">
        <v>45.375999999999998</v>
      </c>
      <c r="F80" s="1">
        <v>1</v>
      </c>
      <c r="G80" s="1">
        <f t="shared" ref="G80:G84" si="5">F80*E80*$C$80</f>
        <v>45.375999999999998</v>
      </c>
    </row>
    <row r="81" ht="14.25">
      <c r="D81" s="1">
        <v>5948</v>
      </c>
      <c r="E81" s="2">
        <v>3.1360000000000001</v>
      </c>
      <c r="F81" s="1">
        <v>1</v>
      </c>
      <c r="G81" s="1">
        <f t="shared" si="5"/>
        <v>3.1360000000000001</v>
      </c>
    </row>
    <row r="82" ht="14.25">
      <c r="D82" s="33">
        <v>9524</v>
      </c>
      <c r="E82" s="34">
        <v>16.864000000000001</v>
      </c>
      <c r="F82" s="1">
        <v>1</v>
      </c>
      <c r="G82" s="1">
        <f t="shared" si="5"/>
        <v>16.864000000000001</v>
      </c>
    </row>
    <row r="83" ht="14.25">
      <c r="D83" s="29">
        <v>17180</v>
      </c>
      <c r="E83" s="35">
        <v>6.4960000000000004</v>
      </c>
      <c r="F83" s="1">
        <v>1</v>
      </c>
      <c r="G83" s="1">
        <f t="shared" si="5"/>
        <v>6.4960000000000004</v>
      </c>
    </row>
    <row r="84" ht="14.25">
      <c r="D84" s="19">
        <v>8156</v>
      </c>
      <c r="E84" s="21">
        <v>7.4240000000000004</v>
      </c>
      <c r="F84">
        <v>1</v>
      </c>
      <c r="G84" s="1">
        <f t="shared" si="5"/>
        <v>7.4240000000000004</v>
      </c>
    </row>
    <row r="85" ht="14.25"/>
    <row r="86" ht="14.25">
      <c r="A86" t="s">
        <v>7</v>
      </c>
      <c r="B86" s="1">
        <v>10000</v>
      </c>
      <c r="C86" s="1">
        <f>ROUNDUP($B$45/B86,0)</f>
        <v>1</v>
      </c>
      <c r="D86" s="1">
        <v>6022</v>
      </c>
      <c r="E86" s="2">
        <v>0.35199999999999998</v>
      </c>
      <c r="F86" s="1">
        <v>1</v>
      </c>
      <c r="G86" s="1">
        <f t="shared" ref="G86:G92" si="6">F86*E86*$C$86</f>
        <v>0.35199999999999998</v>
      </c>
    </row>
    <row r="87" ht="14.25">
      <c r="D87" s="1">
        <v>6046</v>
      </c>
      <c r="E87" s="3">
        <v>635.84000000000003</v>
      </c>
      <c r="F87" s="1">
        <v>1</v>
      </c>
      <c r="G87" s="1">
        <f t="shared" si="6"/>
        <v>635.84000000000003</v>
      </c>
    </row>
    <row r="88" ht="14.25">
      <c r="D88" s="1">
        <v>6228</v>
      </c>
      <c r="E88" s="2">
        <v>2.016</v>
      </c>
      <c r="F88" s="1">
        <v>1</v>
      </c>
      <c r="G88" s="1">
        <f t="shared" si="6"/>
        <v>2.016</v>
      </c>
    </row>
    <row r="89" ht="14.25">
      <c r="D89" s="16">
        <v>16756</v>
      </c>
      <c r="E89" s="18">
        <v>8.8640000000000008</v>
      </c>
      <c r="F89" s="1">
        <v>1</v>
      </c>
      <c r="G89" s="1">
        <f t="shared" si="6"/>
        <v>8.8640000000000008</v>
      </c>
    </row>
    <row r="90" ht="14.25">
      <c r="D90" s="33">
        <v>9524</v>
      </c>
      <c r="E90" s="34">
        <v>16.864000000000001</v>
      </c>
      <c r="F90" s="1">
        <v>1</v>
      </c>
      <c r="G90" s="1">
        <f t="shared" si="6"/>
        <v>16.864000000000001</v>
      </c>
    </row>
    <row r="91" ht="14.25">
      <c r="D91" s="29">
        <v>17180</v>
      </c>
      <c r="E91" s="35">
        <v>6.4960000000000004</v>
      </c>
      <c r="F91" s="1">
        <v>1</v>
      </c>
      <c r="G91" s="1">
        <f t="shared" si="6"/>
        <v>6.4960000000000004</v>
      </c>
    </row>
    <row r="92" ht="14.25">
      <c r="D92" s="19">
        <v>8156</v>
      </c>
      <c r="E92" s="21">
        <v>7.4240000000000004</v>
      </c>
      <c r="F92">
        <v>1</v>
      </c>
      <c r="G92" s="1">
        <f t="shared" si="6"/>
        <v>7.4240000000000004</v>
      </c>
    </row>
    <row r="93" ht="14.25"/>
    <row r="94" ht="14.25">
      <c r="A94" t="s">
        <v>9</v>
      </c>
      <c r="B94" s="1">
        <v>10000</v>
      </c>
      <c r="C94" s="1">
        <f>ROUNDUP($B$45/B94,0)</f>
        <v>1</v>
      </c>
      <c r="D94" s="1">
        <v>6538</v>
      </c>
      <c r="E94" s="6">
        <v>1541.5039999999999</v>
      </c>
      <c r="F94" s="1">
        <v>1</v>
      </c>
      <c r="G94" s="1">
        <f t="shared" ref="G94:G98" si="7">F94*E94*$C$94</f>
        <v>1541.5039999999999</v>
      </c>
    </row>
    <row r="95" ht="14.25">
      <c r="D95" s="1">
        <v>6672</v>
      </c>
      <c r="E95" s="2">
        <v>2.016</v>
      </c>
      <c r="F95" s="1">
        <v>1</v>
      </c>
      <c r="G95" s="1">
        <f t="shared" si="7"/>
        <v>2.016</v>
      </c>
    </row>
    <row r="96" ht="14.25">
      <c r="D96" s="16">
        <v>16756</v>
      </c>
      <c r="E96" s="18">
        <v>8.8640000000000008</v>
      </c>
      <c r="F96" s="1">
        <v>1</v>
      </c>
      <c r="G96" s="1">
        <f t="shared" si="7"/>
        <v>8.8640000000000008</v>
      </c>
    </row>
    <row r="97" ht="14.25">
      <c r="D97" s="33">
        <v>9524</v>
      </c>
      <c r="E97" s="34">
        <v>16.864000000000001</v>
      </c>
      <c r="F97" s="1">
        <v>1</v>
      </c>
      <c r="G97" s="1">
        <f t="shared" si="7"/>
        <v>16.864000000000001</v>
      </c>
    </row>
    <row r="98" ht="14.25">
      <c r="D98" s="19">
        <v>8156</v>
      </c>
      <c r="E98" s="21">
        <v>7.4240000000000004</v>
      </c>
      <c r="F98">
        <v>1</v>
      </c>
      <c r="G98" s="1">
        <f t="shared" si="7"/>
        <v>7.4240000000000004</v>
      </c>
    </row>
    <row r="99" ht="14.25"/>
    <row r="100" ht="14.25">
      <c r="A100" t="s">
        <v>8</v>
      </c>
      <c r="B100" s="1">
        <v>10000</v>
      </c>
      <c r="C100" s="1">
        <f>ROUNDUP($B$45/B100,0)</f>
        <v>1</v>
      </c>
      <c r="D100" s="1">
        <v>6306</v>
      </c>
      <c r="E100" s="2">
        <v>1.024</v>
      </c>
      <c r="F100" s="1">
        <v>1</v>
      </c>
      <c r="G100" s="2">
        <v>1.024</v>
      </c>
    </row>
    <row r="101" ht="14.25">
      <c r="D101" s="1">
        <v>6376</v>
      </c>
      <c r="E101" s="6">
        <v>1757.952</v>
      </c>
      <c r="F101" s="1">
        <v>1</v>
      </c>
      <c r="G101" s="6">
        <v>1757.952</v>
      </c>
    </row>
    <row r="102" ht="14.25">
      <c r="D102" s="1">
        <v>6462</v>
      </c>
      <c r="E102" s="2">
        <v>2.016</v>
      </c>
      <c r="F102" s="1">
        <v>1</v>
      </c>
      <c r="G102" s="2">
        <v>2.016</v>
      </c>
    </row>
    <row r="103" ht="14.25">
      <c r="D103" s="16">
        <v>16756</v>
      </c>
      <c r="E103" s="18">
        <v>8.8640000000000008</v>
      </c>
      <c r="F103" s="1">
        <v>1</v>
      </c>
      <c r="G103" s="1">
        <f t="shared" ref="G103:G106" si="8">F103*E103*$C$100</f>
        <v>8.8640000000000008</v>
      </c>
    </row>
    <row r="104" ht="14.25">
      <c r="D104" s="33">
        <v>9524</v>
      </c>
      <c r="E104" s="34">
        <v>16.864000000000001</v>
      </c>
      <c r="F104" s="1">
        <v>1</v>
      </c>
      <c r="G104" s="1">
        <f t="shared" si="8"/>
        <v>16.864000000000001</v>
      </c>
    </row>
    <row r="105" ht="14.25">
      <c r="D105" s="29">
        <v>17180</v>
      </c>
      <c r="E105" s="35">
        <v>6.4960000000000004</v>
      </c>
      <c r="F105" s="1">
        <v>1</v>
      </c>
      <c r="G105" s="1">
        <f t="shared" si="8"/>
        <v>6.4960000000000004</v>
      </c>
    </row>
    <row r="106" ht="14.25">
      <c r="D106" s="19">
        <v>8156</v>
      </c>
      <c r="E106" s="21">
        <v>7.4240000000000004</v>
      </c>
      <c r="F106" s="1">
        <v>0</v>
      </c>
      <c r="G106" s="1">
        <f t="shared" si="8"/>
        <v>0</v>
      </c>
    </row>
    <row r="107" ht="14.25"/>
    <row r="108" ht="14.25"/>
    <row r="109" ht="14.25">
      <c r="G109">
        <f>SUM(G48:G106)/1000</f>
        <v>8.6652479999999947</v>
      </c>
    </row>
    <row r="110" ht="14.25">
      <c r="F110" t="s">
        <v>37</v>
      </c>
      <c r="G110">
        <v>6.8366800000000003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28" zoomScale="100" workbookViewId="0">
      <selection activeCell="A1" activeCellId="0" sqref="A1"/>
    </sheetView>
  </sheetViews>
  <sheetFormatPr defaultRowHeight="14.25"/>
  <cols>
    <col bestFit="1" min="1" max="1" width="22.23046875"/>
    <col bestFit="1" min="3" max="3" width="10.140625"/>
    <col bestFit="1" min="5" max="5" width="10.140625"/>
  </cols>
  <sheetData>
    <row r="1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>
      <c r="A2" s="1" t="s">
        <v>6</v>
      </c>
      <c r="B2" s="1">
        <v>7162</v>
      </c>
      <c r="C2" s="1">
        <v>1</v>
      </c>
      <c r="D2" s="1">
        <v>1</v>
      </c>
      <c r="E2" s="4">
        <v>50.911999999999999</v>
      </c>
      <c r="F2" s="4">
        <v>50.911999999999999</v>
      </c>
    </row>
    <row r="3" ht="14.25">
      <c r="A3" s="1" t="s">
        <v>6</v>
      </c>
      <c r="B3" s="1">
        <v>7522</v>
      </c>
      <c r="C3" s="1">
        <v>1</v>
      </c>
      <c r="D3" s="1">
        <v>1</v>
      </c>
      <c r="E3" s="2">
        <v>3.1360000000000001</v>
      </c>
      <c r="F3" s="2">
        <v>3.1360000000000001</v>
      </c>
    </row>
    <row r="4" ht="14.25">
      <c r="A4" s="1" t="s">
        <v>7</v>
      </c>
      <c r="B4" s="1">
        <v>7594</v>
      </c>
      <c r="C4" s="1">
        <v>1</v>
      </c>
      <c r="D4" s="1">
        <v>1</v>
      </c>
      <c r="E4" s="2">
        <v>0.35199999999999998</v>
      </c>
      <c r="F4" s="2">
        <v>0.35199999999999998</v>
      </c>
    </row>
    <row r="5" ht="14.25">
      <c r="A5" s="1" t="s">
        <v>7</v>
      </c>
      <c r="B5" s="1">
        <v>7618</v>
      </c>
      <c r="C5" s="1">
        <v>2</v>
      </c>
      <c r="D5" s="1">
        <v>1</v>
      </c>
      <c r="E5" s="3">
        <v>639.51999999999998</v>
      </c>
      <c r="F5" s="3">
        <v>639.51999999999998</v>
      </c>
    </row>
    <row r="6" ht="14.25">
      <c r="A6" s="1" t="s">
        <v>7</v>
      </c>
      <c r="B6" s="1">
        <v>7958</v>
      </c>
      <c r="C6" s="1">
        <v>1</v>
      </c>
      <c r="D6" s="1">
        <v>1</v>
      </c>
      <c r="E6" s="2">
        <v>2.016</v>
      </c>
      <c r="F6" s="2">
        <v>2.016</v>
      </c>
    </row>
    <row r="7" ht="14.25">
      <c r="A7" s="1" t="s">
        <v>8</v>
      </c>
      <c r="B7" s="1">
        <v>8038</v>
      </c>
      <c r="C7" s="1">
        <v>1</v>
      </c>
      <c r="D7" s="1">
        <v>1</v>
      </c>
      <c r="E7" s="2">
        <v>1.056</v>
      </c>
      <c r="F7" s="2">
        <v>1.056</v>
      </c>
      <c r="G7" s="1"/>
    </row>
    <row r="8" ht="14.25">
      <c r="A8" s="1" t="s">
        <v>8</v>
      </c>
      <c r="B8" s="1">
        <v>8110</v>
      </c>
      <c r="C8" s="1">
        <v>9</v>
      </c>
      <c r="D8" s="1">
        <v>1</v>
      </c>
      <c r="E8" s="6">
        <v>1287.5519999999999</v>
      </c>
      <c r="F8" s="6">
        <v>1287.5519999999999</v>
      </c>
      <c r="G8" s="1"/>
    </row>
    <row r="9" ht="14.25">
      <c r="A9" s="1" t="s">
        <v>8</v>
      </c>
      <c r="B9" s="1">
        <v>8348</v>
      </c>
      <c r="C9" s="1">
        <v>1</v>
      </c>
      <c r="D9" s="1">
        <v>1</v>
      </c>
      <c r="E9" s="2">
        <v>2.016</v>
      </c>
      <c r="F9" s="2">
        <v>2.016</v>
      </c>
      <c r="G9" s="1"/>
    </row>
    <row r="10" ht="14.25">
      <c r="A10" s="1" t="s">
        <v>9</v>
      </c>
      <c r="B10" s="1">
        <v>8430</v>
      </c>
      <c r="C10" s="1">
        <v>8</v>
      </c>
      <c r="D10" s="1">
        <v>1</v>
      </c>
      <c r="E10" s="6">
        <v>1546.432</v>
      </c>
      <c r="F10" s="6">
        <v>1546.432</v>
      </c>
      <c r="G10" s="1"/>
    </row>
    <row r="11" ht="14.25">
      <c r="A11" s="1" t="s">
        <v>9</v>
      </c>
      <c r="B11" s="1">
        <v>8834</v>
      </c>
      <c r="C11" s="1">
        <v>1</v>
      </c>
      <c r="D11" s="1">
        <v>1</v>
      </c>
      <c r="E11" s="2">
        <v>2.016</v>
      </c>
      <c r="F11" s="2">
        <v>2.016</v>
      </c>
      <c r="G11" s="1"/>
    </row>
    <row r="12" ht="14.25">
      <c r="A12" s="1" t="s">
        <v>11</v>
      </c>
      <c r="B12" s="1">
        <v>5032</v>
      </c>
      <c r="C12" s="1">
        <v>4</v>
      </c>
      <c r="D12" s="1">
        <v>1</v>
      </c>
      <c r="E12" s="11">
        <v>917.88800000000003</v>
      </c>
      <c r="F12" s="11">
        <v>917.88800000000003</v>
      </c>
      <c r="G12" s="1"/>
    </row>
    <row r="13" ht="14.25">
      <c r="A13" s="1" t="s">
        <v>11</v>
      </c>
      <c r="B13" s="1">
        <v>5282</v>
      </c>
      <c r="C13" s="1">
        <v>1</v>
      </c>
      <c r="D13" s="1">
        <v>1</v>
      </c>
      <c r="E13" s="4">
        <v>15.423999999999999</v>
      </c>
      <c r="F13" s="4">
        <v>15.423999999999999</v>
      </c>
      <c r="G13" s="1"/>
    </row>
    <row r="14" ht="14.25">
      <c r="A14" s="1" t="s">
        <v>11</v>
      </c>
      <c r="B14" s="1">
        <v>5298</v>
      </c>
      <c r="C14" s="1">
        <v>1</v>
      </c>
      <c r="D14" s="1">
        <v>1</v>
      </c>
      <c r="E14" s="2">
        <v>2.016</v>
      </c>
      <c r="F14" s="2">
        <v>2.016</v>
      </c>
      <c r="G14" s="1"/>
    </row>
    <row r="15" ht="14.25">
      <c r="A15" s="1" t="s">
        <v>12</v>
      </c>
      <c r="B15" s="1">
        <v>5372</v>
      </c>
      <c r="C15" s="1">
        <v>4</v>
      </c>
      <c r="D15" s="1">
        <v>4</v>
      </c>
      <c r="E15" s="11">
        <v>171.61600000000001</v>
      </c>
      <c r="F15" s="4">
        <v>43.488</v>
      </c>
      <c r="G15" s="1"/>
    </row>
    <row r="16" ht="14.25">
      <c r="A16" s="1" t="s">
        <v>12</v>
      </c>
      <c r="B16" s="1">
        <v>5688</v>
      </c>
      <c r="C16" s="1">
        <v>4</v>
      </c>
      <c r="D16" s="1">
        <v>4</v>
      </c>
      <c r="E16" s="4">
        <v>12.032</v>
      </c>
      <c r="F16" s="2">
        <v>3.008</v>
      </c>
      <c r="G16" s="1"/>
    </row>
    <row r="17" ht="14.25">
      <c r="A17" s="1" t="s">
        <v>13</v>
      </c>
      <c r="B17" s="1">
        <v>6070</v>
      </c>
      <c r="C17" s="1">
        <v>4</v>
      </c>
      <c r="D17" s="1">
        <v>4</v>
      </c>
      <c r="E17" s="11">
        <v>991.87199999999996</v>
      </c>
      <c r="F17" s="11">
        <v>247.96799999999999</v>
      </c>
      <c r="G17" s="1"/>
    </row>
    <row r="18" ht="14.25">
      <c r="A18" s="1" t="s">
        <v>13</v>
      </c>
      <c r="B18" s="1">
        <v>6628</v>
      </c>
      <c r="C18" s="1">
        <v>4</v>
      </c>
      <c r="D18" s="1">
        <v>4</v>
      </c>
      <c r="E18" s="4">
        <v>61.695999999999998</v>
      </c>
      <c r="F18" s="4">
        <v>15.423999999999999</v>
      </c>
      <c r="G18" s="1"/>
    </row>
    <row r="19" ht="14.25">
      <c r="A19" s="1" t="s">
        <v>13</v>
      </c>
      <c r="B19" s="1">
        <v>6644</v>
      </c>
      <c r="C19" s="1">
        <v>4</v>
      </c>
      <c r="D19" s="1">
        <v>4</v>
      </c>
      <c r="E19" s="2">
        <v>1.1519999999999999</v>
      </c>
      <c r="F19" s="2">
        <v>0.28799999999999998</v>
      </c>
      <c r="G19" s="1"/>
    </row>
    <row r="20" ht="14.25">
      <c r="A20" s="1" t="s">
        <v>15</v>
      </c>
      <c r="B20" s="1">
        <v>0</v>
      </c>
      <c r="C20" s="1">
        <v>1</v>
      </c>
      <c r="D20" s="1">
        <v>0</v>
      </c>
      <c r="E20" s="2">
        <v>0.064000000000000001</v>
      </c>
      <c r="F20" s="2">
        <v>0.064000000000000001</v>
      </c>
    </row>
    <row r="21" ht="14.25">
      <c r="A21" s="13" t="s">
        <v>16</v>
      </c>
      <c r="B21" s="13">
        <v>8900</v>
      </c>
      <c r="C21" s="13">
        <v>7</v>
      </c>
      <c r="D21" s="13">
        <v>7</v>
      </c>
      <c r="E21" s="14">
        <v>163.96799999999999</v>
      </c>
      <c r="F21" s="15">
        <v>23.423999999999999</v>
      </c>
    </row>
    <row r="22" ht="14.25">
      <c r="A22" s="1" t="s">
        <v>17</v>
      </c>
      <c r="B22" s="1">
        <v>5988</v>
      </c>
      <c r="C22" s="1">
        <v>8</v>
      </c>
      <c r="D22" s="1">
        <v>8</v>
      </c>
      <c r="E22" s="11">
        <v>123.392</v>
      </c>
      <c r="F22" s="4">
        <v>15.423999999999999</v>
      </c>
    </row>
    <row r="23" ht="14.25">
      <c r="A23" s="1" t="s">
        <v>17</v>
      </c>
      <c r="B23" s="1">
        <v>6004</v>
      </c>
      <c r="C23" s="1">
        <v>9</v>
      </c>
      <c r="D23" s="1">
        <v>8</v>
      </c>
      <c r="E23" s="11">
        <v>607.13599999999997</v>
      </c>
      <c r="F23" s="4">
        <v>76.031999999999996</v>
      </c>
    </row>
    <row r="24" ht="14.25">
      <c r="A24" s="37" t="s">
        <v>19</v>
      </c>
      <c r="B24" s="37">
        <v>18932</v>
      </c>
      <c r="C24" s="37">
        <v>28</v>
      </c>
      <c r="D24" s="37">
        <v>20</v>
      </c>
      <c r="E24" s="38">
        <v>130.43199999999999</v>
      </c>
      <c r="F24" s="39">
        <v>8.8640000000000008</v>
      </c>
    </row>
    <row r="25" ht="14.25">
      <c r="A25" s="19" t="s">
        <v>20</v>
      </c>
      <c r="B25" s="19">
        <v>10332</v>
      </c>
      <c r="C25" s="19">
        <v>27</v>
      </c>
      <c r="D25" s="19">
        <v>27</v>
      </c>
      <c r="E25" s="20">
        <v>85.215999999999994</v>
      </c>
      <c r="F25" s="21">
        <v>5.024</v>
      </c>
      <c r="G25" s="22"/>
    </row>
    <row r="26" ht="14.25">
      <c r="A26" s="40" t="s">
        <v>21</v>
      </c>
      <c r="B26" s="40">
        <v>10406</v>
      </c>
      <c r="C26" s="40">
        <v>7</v>
      </c>
      <c r="D26" s="40">
        <v>7</v>
      </c>
      <c r="E26" s="41">
        <v>39.520000000000003</v>
      </c>
      <c r="F26" s="42">
        <v>10.4</v>
      </c>
    </row>
    <row r="27" ht="14.25">
      <c r="A27" s="43" t="s">
        <v>22</v>
      </c>
      <c r="B27" s="43">
        <v>11700</v>
      </c>
      <c r="C27" s="43">
        <v>25</v>
      </c>
      <c r="D27" s="43">
        <v>13</v>
      </c>
      <c r="E27" s="44">
        <v>128.416</v>
      </c>
      <c r="F27" s="45">
        <v>11.199999999999999</v>
      </c>
    </row>
    <row r="28" ht="14.25">
      <c r="A28" s="29" t="s">
        <v>23</v>
      </c>
      <c r="B28" s="29">
        <v>19356</v>
      </c>
      <c r="C28" s="29">
        <v>16</v>
      </c>
      <c r="D28" s="29">
        <v>16</v>
      </c>
      <c r="E28" s="46">
        <v>53.759999999999998</v>
      </c>
      <c r="F28" s="31">
        <v>3.3599999999999999</v>
      </c>
    </row>
    <row r="29" ht="14.25">
      <c r="A29" s="1"/>
      <c r="B29" s="1"/>
      <c r="C29" s="1"/>
      <c r="D29" s="1"/>
      <c r="E29" s="12"/>
      <c r="F29" s="32"/>
    </row>
    <row r="30" ht="14.25">
      <c r="A30" s="1"/>
      <c r="B30" s="1"/>
      <c r="C30" s="1"/>
      <c r="D30" s="1"/>
      <c r="E30" s="32">
        <f>SUM(E2:E28)</f>
        <v>7040.608000000002</v>
      </c>
      <c r="F30" s="32"/>
    </row>
    <row r="31" ht="14.25">
      <c r="A31" s="1" t="s">
        <v>26</v>
      </c>
      <c r="B31" s="1"/>
      <c r="C31" s="1"/>
      <c r="F31" s="32"/>
    </row>
    <row r="32" ht="14.25">
      <c r="A32" s="16" t="s">
        <v>19</v>
      </c>
      <c r="B32" s="37">
        <v>18932</v>
      </c>
      <c r="C32" s="39">
        <v>8.8640000000000008</v>
      </c>
    </row>
    <row r="33" ht="14.25">
      <c r="A33" s="19" t="s">
        <v>20</v>
      </c>
      <c r="B33" s="19">
        <v>10332</v>
      </c>
      <c r="C33" s="21">
        <v>5.024</v>
      </c>
    </row>
    <row r="34" ht="14.25">
      <c r="A34" s="23" t="s">
        <v>21</v>
      </c>
      <c r="B34" s="40">
        <v>10406</v>
      </c>
      <c r="C34" s="42">
        <v>10.4</v>
      </c>
    </row>
    <row r="35" ht="14.25">
      <c r="A35" s="33" t="s">
        <v>22</v>
      </c>
      <c r="B35" s="43">
        <v>11700</v>
      </c>
      <c r="C35" s="45">
        <v>11.199999999999999</v>
      </c>
    </row>
    <row r="36" ht="14.25">
      <c r="A36" s="29" t="s">
        <v>23</v>
      </c>
      <c r="B36" s="29">
        <v>19356</v>
      </c>
      <c r="C36" s="31">
        <v>3.3599999999999999</v>
      </c>
    </row>
    <row r="37" ht="14.25">
      <c r="A37" s="1"/>
      <c r="B37" s="1"/>
      <c r="C37" s="2"/>
    </row>
    <row r="38" ht="14.25">
      <c r="A38" s="1"/>
      <c r="B38" s="1"/>
      <c r="C38" s="1"/>
      <c r="D38" s="1"/>
      <c r="E38" s="12"/>
      <c r="F38" s="32"/>
    </row>
    <row r="39" ht="14.25">
      <c r="A39" s="1"/>
      <c r="B39" s="1"/>
      <c r="C39" s="1"/>
      <c r="D39" s="1"/>
      <c r="E39" s="36"/>
      <c r="F39" s="32"/>
    </row>
    <row r="40" ht="14.25">
      <c r="A40" s="1"/>
      <c r="B40" s="1"/>
      <c r="C40" s="1"/>
      <c r="D40" s="1"/>
      <c r="E40" s="12"/>
      <c r="F40" s="7"/>
    </row>
    <row r="41" ht="14.25">
      <c r="A41" s="1"/>
      <c r="B41" s="1"/>
      <c r="C41" s="1"/>
      <c r="D41" s="1"/>
      <c r="E41" s="7"/>
      <c r="F41" s="7"/>
    </row>
    <row r="45" ht="14.25">
      <c r="A45" t="s">
        <v>27</v>
      </c>
      <c r="B45">
        <v>8200</v>
      </c>
    </row>
    <row r="46" ht="14.25"/>
    <row r="47" ht="14.25">
      <c r="A47" t="s">
        <v>28</v>
      </c>
      <c r="B47" t="s">
        <v>29</v>
      </c>
      <c r="C47" t="s">
        <v>30</v>
      </c>
      <c r="D47" t="s">
        <v>31</v>
      </c>
      <c r="E47" t="s">
        <v>32</v>
      </c>
      <c r="F47" t="s">
        <v>33</v>
      </c>
      <c r="G47" t="s">
        <v>34</v>
      </c>
      <c r="H47" t="s">
        <v>35</v>
      </c>
    </row>
    <row r="48" ht="14.25">
      <c r="A48" s="1" t="s">
        <v>21</v>
      </c>
      <c r="B48">
        <v>1000</v>
      </c>
      <c r="C48" s="1">
        <f>ROUNDUP($B$45/B48,0)</f>
        <v>9</v>
      </c>
      <c r="D48" s="40">
        <v>10406</v>
      </c>
      <c r="E48" s="42">
        <v>10.4</v>
      </c>
      <c r="F48">
        <v>1</v>
      </c>
      <c r="G48" s="1">
        <f>F48*E48*$C$48</f>
        <v>93.600000000000009</v>
      </c>
    </row>
    <row r="49" ht="14.25">
      <c r="A49" s="1"/>
      <c r="B49" s="22"/>
      <c r="C49" s="1"/>
      <c r="D49" s="19">
        <v>10332</v>
      </c>
      <c r="E49" s="21">
        <v>5.024</v>
      </c>
      <c r="F49" s="22">
        <v>1</v>
      </c>
      <c r="G49" s="1">
        <f>F49*E49*$C$48</f>
        <v>45.216000000000001</v>
      </c>
      <c r="H49" t="s">
        <v>36</v>
      </c>
    </row>
    <row r="50" ht="14.25"/>
    <row r="51" ht="14.25">
      <c r="A51" s="1" t="s">
        <v>17</v>
      </c>
      <c r="B51">
        <v>1000</v>
      </c>
      <c r="C51">
        <f>ROUNDUP($B$45/B51,0)</f>
        <v>9</v>
      </c>
      <c r="D51" s="1">
        <v>5988</v>
      </c>
      <c r="E51" s="4">
        <v>15.423999999999999</v>
      </c>
      <c r="F51">
        <v>1</v>
      </c>
      <c r="G51">
        <f>F51*E51*$C$51</f>
        <v>138.816</v>
      </c>
    </row>
    <row r="52" ht="14.25">
      <c r="D52" s="1">
        <v>6004</v>
      </c>
      <c r="E52" s="4">
        <v>76.031999999999996</v>
      </c>
      <c r="F52">
        <v>1</v>
      </c>
      <c r="G52">
        <f>F52*E52*$C$51</f>
        <v>684.28800000000001</v>
      </c>
    </row>
    <row r="53" ht="14.25">
      <c r="D53" s="13">
        <v>8900</v>
      </c>
      <c r="E53" s="15">
        <v>23.423999999999999</v>
      </c>
      <c r="F53">
        <v>1</v>
      </c>
      <c r="G53">
        <f>F53*E53*$C$51</f>
        <v>210.816</v>
      </c>
    </row>
    <row r="54" ht="14.25">
      <c r="D54" s="29">
        <v>19356</v>
      </c>
      <c r="E54" s="31">
        <v>3.3599999999999999</v>
      </c>
      <c r="F54">
        <v>1</v>
      </c>
      <c r="G54">
        <f>F54*E54*$C$51</f>
        <v>30.239999999999998</v>
      </c>
    </row>
    <row r="55" ht="14.25">
      <c r="D55" s="37">
        <v>18932</v>
      </c>
      <c r="E55" s="39">
        <v>8.8640000000000008</v>
      </c>
      <c r="F55">
        <v>1</v>
      </c>
      <c r="G55">
        <f>F55*E55*$C$51</f>
        <v>79.77600000000001</v>
      </c>
    </row>
    <row r="56" ht="14.25">
      <c r="D56" s="19">
        <v>10332</v>
      </c>
      <c r="E56" s="21">
        <v>5.024</v>
      </c>
      <c r="F56" s="22">
        <v>1</v>
      </c>
      <c r="G56">
        <f>F56*E56*$C$51</f>
        <v>45.216000000000001</v>
      </c>
    </row>
    <row r="57" ht="14.25">
      <c r="D57" s="1"/>
      <c r="E57" s="2"/>
      <c r="F57" s="22"/>
      <c r="G57" s="22"/>
    </row>
    <row r="58" ht="14.25">
      <c r="A58" t="s">
        <v>11</v>
      </c>
      <c r="B58" s="1">
        <v>10000</v>
      </c>
      <c r="C58" s="1">
        <f>ROUNDUP($B$45/B58,0)</f>
        <v>1</v>
      </c>
      <c r="D58" s="1">
        <v>5032</v>
      </c>
      <c r="E58" s="11">
        <v>917.88800000000003</v>
      </c>
      <c r="F58" s="22">
        <v>1</v>
      </c>
      <c r="G58" s="1">
        <f>F58*E58*$C$58</f>
        <v>917.88800000000003</v>
      </c>
    </row>
    <row r="59" ht="14.25">
      <c r="D59" s="1">
        <v>5282</v>
      </c>
      <c r="E59" s="4">
        <v>15.423999999999999</v>
      </c>
      <c r="F59" s="22">
        <v>1</v>
      </c>
      <c r="G59" s="1">
        <f>F59*E59*$C$58</f>
        <v>15.423999999999999</v>
      </c>
    </row>
    <row r="60" ht="14.25">
      <c r="D60" s="1">
        <v>5298</v>
      </c>
      <c r="E60" s="2">
        <v>2.016</v>
      </c>
      <c r="F60" s="22">
        <v>1</v>
      </c>
      <c r="G60" s="1">
        <f>F60*E60*$C$58</f>
        <v>2.016</v>
      </c>
    </row>
    <row r="61" ht="14.25">
      <c r="D61" s="37">
        <v>18932</v>
      </c>
      <c r="E61" s="39">
        <v>8.8640000000000008</v>
      </c>
      <c r="F61" s="1">
        <v>1</v>
      </c>
      <c r="G61" s="1">
        <f>F61*E61*$C$58</f>
        <v>8.8640000000000008</v>
      </c>
    </row>
    <row r="62" ht="14.25">
      <c r="D62" s="43">
        <v>11700</v>
      </c>
      <c r="E62" s="45">
        <v>11.199999999999999</v>
      </c>
      <c r="F62" s="1">
        <v>1</v>
      </c>
      <c r="G62" s="1">
        <f>F62*E62*$C$58</f>
        <v>11.199999999999999</v>
      </c>
    </row>
    <row r="63" ht="14.25">
      <c r="D63" s="29">
        <v>19356</v>
      </c>
      <c r="E63" s="31">
        <v>3.3599999999999999</v>
      </c>
      <c r="F63" s="1">
        <v>1</v>
      </c>
      <c r="G63" s="1">
        <f>F63*E63*$C$58</f>
        <v>3.3599999999999999</v>
      </c>
    </row>
    <row r="64" ht="14.25">
      <c r="D64" s="19">
        <v>10332</v>
      </c>
      <c r="E64" s="21">
        <v>5.024</v>
      </c>
      <c r="F64" s="1">
        <v>1</v>
      </c>
      <c r="G64" s="1">
        <f>F64*E64*$C$58</f>
        <v>5.024</v>
      </c>
    </row>
    <row r="65" ht="14.25">
      <c r="D65" s="1"/>
      <c r="E65" s="2"/>
      <c r="F65" s="22"/>
      <c r="G65" s="22"/>
    </row>
    <row r="66" ht="14.25">
      <c r="A66" t="s">
        <v>12</v>
      </c>
      <c r="B66">
        <v>2000</v>
      </c>
      <c r="C66" s="1">
        <f>ROUNDUP($B$45/B66,0)</f>
        <v>5</v>
      </c>
      <c r="D66" s="1">
        <v>5372</v>
      </c>
      <c r="E66" s="4">
        <v>43.488</v>
      </c>
      <c r="F66">
        <v>1</v>
      </c>
      <c r="G66">
        <f>F66*E66*$C$66</f>
        <v>217.44</v>
      </c>
    </row>
    <row r="67" ht="14.25">
      <c r="D67" s="1">
        <v>5688</v>
      </c>
      <c r="E67" s="2">
        <v>3.008</v>
      </c>
      <c r="F67">
        <v>1</v>
      </c>
      <c r="G67">
        <f>F67*E67*$C$66</f>
        <v>15.039999999999999</v>
      </c>
    </row>
    <row r="68" ht="14.25">
      <c r="D68" s="37">
        <v>18932</v>
      </c>
      <c r="E68" s="39">
        <v>8.8640000000000008</v>
      </c>
      <c r="F68" s="1">
        <v>1</v>
      </c>
      <c r="G68">
        <f>F68*E68*$C$66</f>
        <v>44.320000000000007</v>
      </c>
    </row>
    <row r="69" ht="14.25">
      <c r="D69" s="43">
        <v>11700</v>
      </c>
      <c r="E69" s="45">
        <v>11.199999999999999</v>
      </c>
      <c r="F69">
        <v>1</v>
      </c>
      <c r="G69">
        <f>F69*E69*$C$66</f>
        <v>56</v>
      </c>
    </row>
    <row r="70" ht="14.25">
      <c r="D70" s="19">
        <v>10332</v>
      </c>
      <c r="E70" s="21">
        <v>5.024</v>
      </c>
      <c r="F70">
        <v>1</v>
      </c>
      <c r="G70">
        <f>F70*E70*$C$66</f>
        <v>25.120000000000001</v>
      </c>
    </row>
    <row r="71" ht="14.25"/>
    <row r="72" ht="14.25">
      <c r="A72" t="s">
        <v>13</v>
      </c>
      <c r="B72" s="1">
        <v>2000</v>
      </c>
      <c r="C72" s="1">
        <f>ROUNDUP($B$45/B72,0)</f>
        <v>5</v>
      </c>
      <c r="D72" s="1">
        <v>6070</v>
      </c>
      <c r="E72" s="11">
        <v>247.96799999999999</v>
      </c>
      <c r="F72">
        <v>1</v>
      </c>
      <c r="G72" s="1">
        <f>F72*E72*$C$72</f>
        <v>1239.8399999999999</v>
      </c>
    </row>
    <row r="73" ht="14.25">
      <c r="D73" s="1">
        <v>6628</v>
      </c>
      <c r="E73" s="4">
        <v>15.423999999999999</v>
      </c>
      <c r="F73">
        <v>1</v>
      </c>
      <c r="G73" s="1">
        <f>F73*E73*$C$72</f>
        <v>77.120000000000005</v>
      </c>
    </row>
    <row r="74" ht="14.25">
      <c r="D74" s="1">
        <v>6644</v>
      </c>
      <c r="E74" s="2">
        <v>0.28799999999999998</v>
      </c>
      <c r="F74">
        <v>1</v>
      </c>
      <c r="G74" s="1">
        <f>F74*E74*$C$72</f>
        <v>1.4399999999999999</v>
      </c>
    </row>
    <row r="75" ht="14.25">
      <c r="D75" s="37">
        <v>18932</v>
      </c>
      <c r="E75" s="39">
        <v>8.8640000000000008</v>
      </c>
      <c r="F75" s="1">
        <v>1</v>
      </c>
      <c r="G75" s="1">
        <f>F75*E75*$C$72</f>
        <v>44.320000000000007</v>
      </c>
    </row>
    <row r="76" ht="14.25">
      <c r="D76" s="43">
        <v>11700</v>
      </c>
      <c r="E76" s="45">
        <v>11.199999999999999</v>
      </c>
      <c r="F76" s="1">
        <v>1</v>
      </c>
      <c r="G76" s="1">
        <f>F76*E76*$C$72</f>
        <v>56</v>
      </c>
    </row>
    <row r="77" ht="14.25">
      <c r="D77" s="29">
        <v>19356</v>
      </c>
      <c r="E77" s="31">
        <v>3.3599999999999999</v>
      </c>
      <c r="F77">
        <v>1</v>
      </c>
      <c r="G77" s="1">
        <f>F77*E77*$C$72</f>
        <v>16.800000000000001</v>
      </c>
    </row>
    <row r="78" ht="14.25">
      <c r="D78" s="19">
        <v>10332</v>
      </c>
      <c r="E78" s="21">
        <v>5.024</v>
      </c>
      <c r="F78">
        <v>1</v>
      </c>
      <c r="G78" s="1">
        <f>F78*E78*$C$72</f>
        <v>25.120000000000001</v>
      </c>
    </row>
    <row r="79" ht="14.25"/>
    <row r="80" ht="14.25">
      <c r="A80" t="s">
        <v>6</v>
      </c>
      <c r="B80">
        <v>10000</v>
      </c>
      <c r="C80" s="1">
        <f>ROUNDUP($B$45/B80,0)</f>
        <v>1</v>
      </c>
      <c r="D80" s="1">
        <v>7162</v>
      </c>
      <c r="E80" s="4">
        <v>50.911999999999999</v>
      </c>
      <c r="F80" s="1">
        <v>1</v>
      </c>
      <c r="G80" s="1">
        <f>F80*E80*$C$80</f>
        <v>50.911999999999999</v>
      </c>
    </row>
    <row r="81" ht="14.25">
      <c r="D81" s="1">
        <v>7522</v>
      </c>
      <c r="E81" s="2">
        <v>3.1360000000000001</v>
      </c>
      <c r="F81" s="1">
        <v>1</v>
      </c>
      <c r="G81" s="1">
        <f>F81*E81*$C$80</f>
        <v>3.1360000000000001</v>
      </c>
    </row>
    <row r="82" ht="14.25">
      <c r="D82" s="43">
        <v>11700</v>
      </c>
      <c r="E82" s="45">
        <v>11.199999999999999</v>
      </c>
      <c r="F82" s="1">
        <v>1</v>
      </c>
      <c r="G82" s="1">
        <f>F82*E82*$C$80</f>
        <v>11.199999999999999</v>
      </c>
    </row>
    <row r="83" ht="14.25">
      <c r="D83" s="29">
        <v>19356</v>
      </c>
      <c r="E83" s="31">
        <v>3.3599999999999999</v>
      </c>
      <c r="F83" s="1">
        <v>1</v>
      </c>
      <c r="G83" s="1">
        <f>F83*E83*$C$80</f>
        <v>3.3599999999999999</v>
      </c>
    </row>
    <row r="84" ht="14.25">
      <c r="D84" s="19">
        <v>10332</v>
      </c>
      <c r="E84" s="21">
        <v>5.024</v>
      </c>
      <c r="F84">
        <v>1</v>
      </c>
      <c r="G84" s="1">
        <f>F84*E84*$C$80</f>
        <v>5.024</v>
      </c>
    </row>
    <row r="85" ht="14.25"/>
    <row r="86" ht="14.25">
      <c r="A86" t="s">
        <v>7</v>
      </c>
      <c r="B86" s="1">
        <v>10000</v>
      </c>
      <c r="C86" s="1">
        <f>ROUNDUP($B$45/B86,0)</f>
        <v>1</v>
      </c>
      <c r="D86" s="1">
        <v>7594</v>
      </c>
      <c r="E86" s="2">
        <v>0.35199999999999998</v>
      </c>
      <c r="F86" s="1">
        <v>1</v>
      </c>
      <c r="G86" s="1">
        <f>F86*E86*$C$86</f>
        <v>0.35199999999999998</v>
      </c>
    </row>
    <row r="87" ht="14.25">
      <c r="D87" s="1">
        <v>7618</v>
      </c>
      <c r="E87" s="3">
        <v>639.51999999999998</v>
      </c>
      <c r="F87" s="1">
        <v>1</v>
      </c>
      <c r="G87" s="1">
        <f>F87*E87*$C$86</f>
        <v>639.51999999999998</v>
      </c>
    </row>
    <row r="88" ht="14.25">
      <c r="D88" s="1">
        <v>7958</v>
      </c>
      <c r="E88" s="2">
        <v>2.016</v>
      </c>
      <c r="F88" s="1">
        <v>1</v>
      </c>
      <c r="G88" s="1">
        <f>F88*E88*$C$86</f>
        <v>2.016</v>
      </c>
    </row>
    <row r="89" ht="14.25">
      <c r="D89" s="37">
        <v>18932</v>
      </c>
      <c r="E89" s="39">
        <v>8.8640000000000008</v>
      </c>
      <c r="F89" s="1">
        <v>1</v>
      </c>
      <c r="G89" s="1">
        <f>F89*E89*$C$86</f>
        <v>8.8640000000000008</v>
      </c>
    </row>
    <row r="90" ht="14.25">
      <c r="D90" s="43">
        <v>11700</v>
      </c>
      <c r="E90" s="45">
        <v>11.199999999999999</v>
      </c>
      <c r="F90" s="1">
        <v>1</v>
      </c>
      <c r="G90" s="1">
        <f>F90*E90*$C$86</f>
        <v>11.199999999999999</v>
      </c>
    </row>
    <row r="91" ht="14.25">
      <c r="D91" s="29">
        <v>19356</v>
      </c>
      <c r="E91" s="31">
        <v>3.3599999999999999</v>
      </c>
      <c r="F91" s="1">
        <v>1</v>
      </c>
      <c r="G91" s="1">
        <f>F91*E91*$C$86</f>
        <v>3.3599999999999999</v>
      </c>
    </row>
    <row r="92" ht="14.25">
      <c r="D92" s="19">
        <v>10332</v>
      </c>
      <c r="E92" s="21">
        <v>5.024</v>
      </c>
      <c r="F92">
        <v>1</v>
      </c>
      <c r="G92" s="1">
        <f>F92*E92*$C$86</f>
        <v>5.024</v>
      </c>
    </row>
    <row r="93" ht="14.25"/>
    <row r="94" ht="14.25">
      <c r="A94" t="s">
        <v>9</v>
      </c>
      <c r="B94" s="1">
        <v>10000</v>
      </c>
      <c r="C94" s="1">
        <f>ROUNDUP($B$45/B94,0)</f>
        <v>1</v>
      </c>
      <c r="D94" s="1">
        <v>8430</v>
      </c>
      <c r="E94" s="6">
        <v>1546.432</v>
      </c>
      <c r="F94" s="1">
        <v>1</v>
      </c>
      <c r="G94" s="1">
        <f>F94*E94*$C$94</f>
        <v>1546.432</v>
      </c>
    </row>
    <row r="95" ht="14.25">
      <c r="D95" s="1">
        <v>8834</v>
      </c>
      <c r="E95" s="2">
        <v>2.016</v>
      </c>
      <c r="F95" s="1">
        <v>1</v>
      </c>
      <c r="G95" s="1">
        <f>F95*E95*$C$94</f>
        <v>2.016</v>
      </c>
    </row>
    <row r="96" ht="14.25">
      <c r="D96" s="37">
        <v>18932</v>
      </c>
      <c r="E96" s="39">
        <v>8.8640000000000008</v>
      </c>
      <c r="F96" s="1">
        <v>1</v>
      </c>
      <c r="G96" s="1">
        <f>F96*E96*$C$94</f>
        <v>8.8640000000000008</v>
      </c>
    </row>
    <row r="97" ht="14.25">
      <c r="D97" s="43">
        <v>11700</v>
      </c>
      <c r="E97" s="45">
        <v>11.199999999999999</v>
      </c>
      <c r="F97" s="1">
        <v>1</v>
      </c>
      <c r="G97" s="1">
        <f>F97*E97*$C$94</f>
        <v>11.199999999999999</v>
      </c>
    </row>
    <row r="98" ht="14.25">
      <c r="D98" s="19">
        <v>10332</v>
      </c>
      <c r="E98" s="21">
        <v>5.024</v>
      </c>
      <c r="F98">
        <v>1</v>
      </c>
      <c r="G98" s="1">
        <f>F98*E98*$C$94</f>
        <v>5.024</v>
      </c>
    </row>
    <row r="99" ht="14.25"/>
    <row r="100" ht="14.25">
      <c r="A100" t="s">
        <v>8</v>
      </c>
      <c r="B100" s="1">
        <v>10000</v>
      </c>
      <c r="C100" s="1">
        <f>ROUNDUP($B$45/B100,0)</f>
        <v>1</v>
      </c>
      <c r="D100" s="1">
        <v>8038</v>
      </c>
      <c r="E100" s="2">
        <v>1.056</v>
      </c>
      <c r="F100" s="1">
        <v>1</v>
      </c>
      <c r="G100" s="2">
        <v>1.024</v>
      </c>
    </row>
    <row r="101" ht="14.25">
      <c r="D101" s="1">
        <v>8110</v>
      </c>
      <c r="E101" s="6">
        <v>1287.5519999999999</v>
      </c>
      <c r="F101" s="1">
        <v>1</v>
      </c>
      <c r="G101" s="6">
        <v>1757.952</v>
      </c>
    </row>
    <row r="102" ht="14.25">
      <c r="D102" s="1">
        <v>8348</v>
      </c>
      <c r="E102" s="2">
        <v>2.016</v>
      </c>
      <c r="F102" s="1">
        <v>1</v>
      </c>
      <c r="G102" s="2">
        <v>2.016</v>
      </c>
    </row>
    <row r="103" ht="14.25">
      <c r="D103" s="37">
        <v>18932</v>
      </c>
      <c r="E103" s="39">
        <v>8.8640000000000008</v>
      </c>
      <c r="F103" s="1">
        <v>1</v>
      </c>
      <c r="G103" s="1">
        <f>F103*E103*$C$100</f>
        <v>8.8640000000000008</v>
      </c>
    </row>
    <row r="104" ht="14.25">
      <c r="D104" s="43">
        <v>11700</v>
      </c>
      <c r="E104" s="45">
        <v>11.199999999999999</v>
      </c>
      <c r="F104" s="1">
        <v>1</v>
      </c>
      <c r="G104" s="1">
        <f>F104*E104*$C$100</f>
        <v>11.199999999999999</v>
      </c>
    </row>
    <row r="105" ht="14.25">
      <c r="D105" s="29">
        <v>19356</v>
      </c>
      <c r="E105" s="31">
        <v>3.3599999999999999</v>
      </c>
      <c r="F105" s="1">
        <v>1</v>
      </c>
      <c r="G105" s="1">
        <f>F105*E105*$C$100</f>
        <v>3.3599999999999999</v>
      </c>
    </row>
    <row r="106" ht="14.25">
      <c r="D106" s="19">
        <v>10332</v>
      </c>
      <c r="E106" s="21">
        <v>5.024</v>
      </c>
      <c r="F106" s="1">
        <v>0</v>
      </c>
      <c r="G106" s="1">
        <f>F106*E106*$C$100</f>
        <v>0</v>
      </c>
    </row>
    <row r="107" ht="14.25"/>
    <row r="108" ht="14.25"/>
    <row r="109" ht="14.25">
      <c r="G109">
        <f>SUM(G48:G106)/1000</f>
        <v>8.2122240000000009</v>
      </c>
    </row>
    <row r="110" ht="14.25">
      <c r="F110" t="s">
        <v>37</v>
      </c>
      <c r="G110">
        <v>6.8366800000000003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5"/>
  <cols>
    <col bestFit="1" min="5" max="5" width="9.574218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>
        <v>0</v>
      </c>
      <c r="C2" s="1">
        <v>1</v>
      </c>
      <c r="D2" s="1">
        <v>1</v>
      </c>
      <c r="E2" s="2">
        <v>3.456</v>
      </c>
      <c r="F2" s="2">
        <v>3.456</v>
      </c>
    </row>
    <row r="3">
      <c r="A3" s="1" t="s">
        <v>6</v>
      </c>
      <c r="B3" s="1">
        <v>7162</v>
      </c>
      <c r="C3" s="1">
        <v>10</v>
      </c>
      <c r="D3" s="1">
        <v>10</v>
      </c>
      <c r="E3" s="3">
        <v>509.12</v>
      </c>
      <c r="F3" s="4">
        <v>50.911999999999999</v>
      </c>
    </row>
    <row r="4">
      <c r="A4" s="1" t="s">
        <v>6</v>
      </c>
      <c r="B4" s="1">
        <v>7522</v>
      </c>
      <c r="C4" s="1">
        <v>9</v>
      </c>
      <c r="D4" s="1">
        <v>9</v>
      </c>
      <c r="E4" s="4">
        <v>28.224</v>
      </c>
      <c r="F4" s="2">
        <v>3.1360000000000001</v>
      </c>
    </row>
    <row r="5">
      <c r="A5" s="1" t="s">
        <v>7</v>
      </c>
      <c r="B5" s="1">
        <v>0</v>
      </c>
      <c r="C5" s="1">
        <v>1</v>
      </c>
      <c r="D5" s="1">
        <v>1</v>
      </c>
      <c r="E5" s="2">
        <v>2.3359999999999999</v>
      </c>
      <c r="F5" s="2">
        <v>2.3359999999999999</v>
      </c>
    </row>
    <row r="6">
      <c r="A6" s="1" t="s">
        <v>7</v>
      </c>
      <c r="B6" s="1">
        <v>7592</v>
      </c>
      <c r="C6" s="1">
        <v>10</v>
      </c>
      <c r="D6" s="1">
        <v>10</v>
      </c>
      <c r="E6" s="5">
        <v>3.52</v>
      </c>
      <c r="F6" s="2">
        <v>0.35199999999999998</v>
      </c>
    </row>
    <row r="7">
      <c r="A7" s="1" t="s">
        <v>7</v>
      </c>
      <c r="B7" s="1">
        <v>7616</v>
      </c>
      <c r="C7" s="1">
        <v>23</v>
      </c>
      <c r="D7" s="1">
        <v>10</v>
      </c>
      <c r="E7" s="6">
        <v>6395.5839999999998</v>
      </c>
      <c r="F7" s="11">
        <v>639.74400000000003</v>
      </c>
    </row>
    <row r="8">
      <c r="A8" s="1" t="s">
        <v>7</v>
      </c>
      <c r="B8" s="1">
        <v>7956</v>
      </c>
      <c r="C8" s="1">
        <v>9</v>
      </c>
      <c r="D8" s="1">
        <v>9</v>
      </c>
      <c r="E8" s="4">
        <v>18.143999999999998</v>
      </c>
      <c r="F8" s="2">
        <v>2.016</v>
      </c>
    </row>
    <row r="9">
      <c r="A9" s="1" t="s">
        <v>8</v>
      </c>
      <c r="B9" s="1">
        <v>0</v>
      </c>
      <c r="C9" s="1">
        <v>1</v>
      </c>
      <c r="D9" s="1">
        <v>1</v>
      </c>
      <c r="E9" s="7">
        <v>2.3999999999999999</v>
      </c>
      <c r="F9" s="7">
        <v>2.3999999999999999</v>
      </c>
    </row>
    <row r="10">
      <c r="A10" s="1" t="s">
        <v>8</v>
      </c>
      <c r="B10" s="1">
        <v>8036</v>
      </c>
      <c r="C10" s="1">
        <v>10</v>
      </c>
      <c r="D10" s="1">
        <v>10</v>
      </c>
      <c r="E10" s="8">
        <v>10.56</v>
      </c>
      <c r="F10" s="2">
        <v>1.056</v>
      </c>
    </row>
    <row r="11">
      <c r="A11" s="1" t="s">
        <v>8</v>
      </c>
      <c r="B11" s="1">
        <v>8108</v>
      </c>
      <c r="C11" s="1">
        <v>62</v>
      </c>
      <c r="D11" s="1">
        <v>10</v>
      </c>
      <c r="E11" s="9">
        <v>17610.144</v>
      </c>
      <c r="F11" s="6">
        <v>1761.5360000000001</v>
      </c>
    </row>
    <row r="12">
      <c r="A12" s="1" t="s">
        <v>8</v>
      </c>
      <c r="B12" s="1">
        <v>8346</v>
      </c>
      <c r="C12" s="1">
        <v>9</v>
      </c>
      <c r="D12" s="1">
        <v>9</v>
      </c>
      <c r="E12" s="4">
        <v>18.143999999999998</v>
      </c>
      <c r="F12" s="2">
        <v>2.016</v>
      </c>
    </row>
    <row r="13">
      <c r="A13" s="1" t="s">
        <v>9</v>
      </c>
      <c r="B13" s="1">
        <v>0</v>
      </c>
      <c r="C13" s="1">
        <v>1</v>
      </c>
      <c r="D13" s="1">
        <v>1</v>
      </c>
      <c r="E13" s="2">
        <v>2.3359999999999999</v>
      </c>
      <c r="F13" s="2">
        <v>2.3359999999999999</v>
      </c>
    </row>
    <row r="14">
      <c r="A14" s="1" t="s">
        <v>9</v>
      </c>
      <c r="B14" s="1">
        <v>8424</v>
      </c>
      <c r="C14" s="1">
        <v>41</v>
      </c>
      <c r="D14" s="1">
        <v>10</v>
      </c>
      <c r="E14" s="9">
        <v>15459.136</v>
      </c>
      <c r="F14" s="6">
        <v>1546.4960000000001</v>
      </c>
    </row>
    <row r="15">
      <c r="A15" s="1" t="s">
        <v>9</v>
      </c>
      <c r="B15" s="1">
        <v>8828</v>
      </c>
      <c r="C15" s="1">
        <v>9</v>
      </c>
      <c r="D15" s="1">
        <v>9</v>
      </c>
      <c r="E15" s="4">
        <v>18.143999999999998</v>
      </c>
      <c r="F15" s="2">
        <v>2.016</v>
      </c>
    </row>
    <row r="16">
      <c r="A16" s="1" t="s">
        <v>10</v>
      </c>
      <c r="B16" s="1">
        <v>0</v>
      </c>
      <c r="C16" s="1">
        <v>2</v>
      </c>
      <c r="D16" s="1">
        <v>1</v>
      </c>
      <c r="E16" s="3">
        <v>610.55999999999995</v>
      </c>
      <c r="F16" s="3">
        <v>610.55999999999995</v>
      </c>
    </row>
    <row r="17">
      <c r="A17" s="1" t="s">
        <v>10</v>
      </c>
      <c r="B17" s="1">
        <v>4936</v>
      </c>
      <c r="C17" s="1">
        <v>1</v>
      </c>
      <c r="D17" s="1">
        <v>1</v>
      </c>
      <c r="E17" s="2">
        <v>0.128</v>
      </c>
      <c r="F17" s="2">
        <v>0.128</v>
      </c>
    </row>
    <row r="18">
      <c r="A18" s="1" t="s">
        <v>11</v>
      </c>
      <c r="B18" s="1">
        <v>0</v>
      </c>
      <c r="C18" s="1">
        <v>1</v>
      </c>
      <c r="D18" s="1">
        <v>1</v>
      </c>
      <c r="E18" s="2">
        <v>2.3359999999999999</v>
      </c>
      <c r="F18" s="2">
        <v>2.3359999999999999</v>
      </c>
    </row>
    <row r="19">
      <c r="A19" s="1" t="s">
        <v>11</v>
      </c>
      <c r="B19" s="1">
        <v>5032</v>
      </c>
      <c r="C19" s="1">
        <v>26</v>
      </c>
      <c r="D19" s="1">
        <v>10</v>
      </c>
      <c r="E19" s="6">
        <v>9177.2479999999996</v>
      </c>
      <c r="F19" s="11">
        <v>917.88800000000003</v>
      </c>
    </row>
    <row r="20">
      <c r="A20" s="1" t="s">
        <v>11</v>
      </c>
      <c r="B20" s="1">
        <v>5282</v>
      </c>
      <c r="C20" s="1">
        <v>10</v>
      </c>
      <c r="D20" s="1">
        <v>10</v>
      </c>
      <c r="E20" s="3">
        <v>154.24000000000001</v>
      </c>
      <c r="F20" s="4">
        <v>15.423999999999999</v>
      </c>
    </row>
    <row r="21">
      <c r="A21" s="1" t="s">
        <v>11</v>
      </c>
      <c r="B21" s="1">
        <v>5298</v>
      </c>
      <c r="C21" s="1">
        <v>9</v>
      </c>
      <c r="D21" s="1">
        <v>9</v>
      </c>
      <c r="E21" s="4">
        <v>18.143999999999998</v>
      </c>
      <c r="F21" s="2">
        <v>2.016</v>
      </c>
    </row>
    <row r="22">
      <c r="A22" s="1" t="s">
        <v>12</v>
      </c>
      <c r="B22" s="1">
        <v>0</v>
      </c>
      <c r="C22" s="1">
        <v>1</v>
      </c>
      <c r="D22" s="1">
        <v>1</v>
      </c>
      <c r="E22" s="2">
        <v>3.3279999999999998</v>
      </c>
      <c r="F22" s="2">
        <v>3.3279999999999998</v>
      </c>
    </row>
    <row r="23">
      <c r="A23" s="1" t="s">
        <v>12</v>
      </c>
      <c r="B23" s="1">
        <v>5372</v>
      </c>
      <c r="C23" s="1">
        <v>50</v>
      </c>
      <c r="D23" s="1">
        <v>50</v>
      </c>
      <c r="E23" s="6">
        <v>2189.7280000000001</v>
      </c>
      <c r="F23" s="4">
        <v>55.136000000000003</v>
      </c>
    </row>
    <row r="24">
      <c r="A24" s="1" t="s">
        <v>12</v>
      </c>
      <c r="B24" s="1">
        <v>5688</v>
      </c>
      <c r="C24" s="1">
        <v>49</v>
      </c>
      <c r="D24" s="1">
        <v>49</v>
      </c>
      <c r="E24" s="11">
        <v>147.392</v>
      </c>
      <c r="F24" s="2">
        <v>3.008</v>
      </c>
    </row>
    <row r="25">
      <c r="A25" s="1" t="s">
        <v>13</v>
      </c>
      <c r="B25" s="1">
        <v>0</v>
      </c>
      <c r="C25" s="1">
        <v>1</v>
      </c>
      <c r="D25" s="1">
        <v>1</v>
      </c>
      <c r="E25" s="2">
        <v>0.60799999999999998</v>
      </c>
      <c r="F25" s="2">
        <v>0.60799999999999998</v>
      </c>
    </row>
    <row r="26">
      <c r="A26" s="1" t="s">
        <v>13</v>
      </c>
      <c r="B26" s="1">
        <v>6070</v>
      </c>
      <c r="C26" s="1">
        <v>51</v>
      </c>
      <c r="D26" s="1">
        <v>50</v>
      </c>
      <c r="E26" s="9">
        <v>12423.904</v>
      </c>
      <c r="F26" s="11">
        <v>248.672</v>
      </c>
    </row>
    <row r="27">
      <c r="A27" s="1" t="s">
        <v>13</v>
      </c>
      <c r="B27" s="1">
        <v>6628</v>
      </c>
      <c r="C27" s="1">
        <v>50</v>
      </c>
      <c r="D27" s="1">
        <v>50</v>
      </c>
      <c r="E27" s="12">
        <v>771.20000000000005</v>
      </c>
      <c r="F27" s="4">
        <v>15.423999999999999</v>
      </c>
    </row>
    <row r="28">
      <c r="A28" s="1" t="s">
        <v>13</v>
      </c>
      <c r="B28" s="1">
        <v>6644</v>
      </c>
      <c r="C28" s="1">
        <v>49</v>
      </c>
      <c r="D28" s="1">
        <v>49</v>
      </c>
      <c r="E28" s="4">
        <v>14.112</v>
      </c>
      <c r="F28" s="2">
        <v>0.28799999999999998</v>
      </c>
    </row>
    <row r="29">
      <c r="A29" s="1" t="s">
        <v>14</v>
      </c>
      <c r="B29" s="1">
        <v>0</v>
      </c>
      <c r="C29" s="1">
        <v>1</v>
      </c>
      <c r="D29" s="1">
        <v>1</v>
      </c>
      <c r="E29" s="2">
        <v>2.3359999999999999</v>
      </c>
      <c r="F29" s="2">
        <v>2.3359999999999999</v>
      </c>
    </row>
    <row r="30">
      <c r="A30" s="1" t="s">
        <v>14</v>
      </c>
      <c r="B30" s="1">
        <v>6720</v>
      </c>
      <c r="C30" s="1">
        <v>6</v>
      </c>
      <c r="D30" s="1">
        <v>2</v>
      </c>
      <c r="E30" s="6">
        <v>1888.992</v>
      </c>
      <c r="F30" s="11">
        <v>944.60799999999995</v>
      </c>
    </row>
    <row r="31">
      <c r="A31" s="1" t="s">
        <v>14</v>
      </c>
      <c r="B31" s="1">
        <v>7086</v>
      </c>
      <c r="C31" s="1">
        <v>1</v>
      </c>
      <c r="D31" s="1">
        <v>1</v>
      </c>
      <c r="E31" s="2">
        <v>2.016</v>
      </c>
      <c r="F31" s="2">
        <v>2.016</v>
      </c>
    </row>
    <row r="32">
      <c r="A32" s="1" t="s">
        <v>15</v>
      </c>
      <c r="B32" s="1">
        <v>0</v>
      </c>
      <c r="C32" s="1">
        <v>59</v>
      </c>
      <c r="D32" s="1">
        <v>0</v>
      </c>
      <c r="E32" s="47">
        <v>25433.599999999999</v>
      </c>
      <c r="F32" s="47">
        <v>25433.599999999999</v>
      </c>
    </row>
    <row r="33">
      <c r="A33" s="1" t="s">
        <v>16</v>
      </c>
      <c r="B33" s="1">
        <v>8896</v>
      </c>
      <c r="C33" s="1">
        <v>21</v>
      </c>
      <c r="D33" s="1">
        <v>21</v>
      </c>
      <c r="E33" s="11">
        <v>516.86400000000003</v>
      </c>
      <c r="F33" s="8">
        <v>36.32</v>
      </c>
    </row>
    <row r="34">
      <c r="A34" s="1" t="s">
        <v>17</v>
      </c>
      <c r="B34" s="1">
        <v>0</v>
      </c>
      <c r="C34" s="1">
        <v>1</v>
      </c>
      <c r="D34" s="1">
        <v>1</v>
      </c>
      <c r="E34" s="4">
        <v>76.191999999999993</v>
      </c>
      <c r="F34" s="4">
        <v>76.191999999999993</v>
      </c>
    </row>
    <row r="35">
      <c r="A35" s="1" t="s">
        <v>17</v>
      </c>
      <c r="B35" s="1">
        <v>5988</v>
      </c>
      <c r="C35" s="1">
        <v>22</v>
      </c>
      <c r="D35" s="1">
        <v>22</v>
      </c>
      <c r="E35" s="11">
        <v>340.99200000000002</v>
      </c>
      <c r="F35" s="4">
        <v>16.672000000000001</v>
      </c>
    </row>
    <row r="36">
      <c r="A36" s="1" t="s">
        <v>17</v>
      </c>
      <c r="B36" s="1">
        <v>6004</v>
      </c>
      <c r="C36" s="1">
        <v>21</v>
      </c>
      <c r="D36" s="1">
        <v>21</v>
      </c>
      <c r="E36" s="6">
        <v>1593.3119999999999</v>
      </c>
      <c r="F36" s="4">
        <v>75.872</v>
      </c>
    </row>
    <row r="37">
      <c r="A37" s="1" t="s">
        <v>18</v>
      </c>
      <c r="B37" s="1">
        <v>0</v>
      </c>
      <c r="C37" s="1">
        <v>1</v>
      </c>
      <c r="D37" s="1">
        <v>1</v>
      </c>
      <c r="E37" s="5">
        <v>0.16</v>
      </c>
      <c r="F37" s="5">
        <v>0.16</v>
      </c>
    </row>
    <row r="38">
      <c r="A38" s="1" t="s">
        <v>18</v>
      </c>
      <c r="B38" s="1">
        <v>4236</v>
      </c>
      <c r="C38" s="1">
        <v>1</v>
      </c>
      <c r="D38" s="1">
        <v>1</v>
      </c>
      <c r="E38" s="4">
        <v>30.367999999999999</v>
      </c>
      <c r="F38" s="4">
        <v>30.367999999999999</v>
      </c>
    </row>
    <row r="39">
      <c r="A39" s="1" t="s">
        <v>18</v>
      </c>
      <c r="B39" s="1">
        <v>4268</v>
      </c>
      <c r="C39" s="1">
        <v>1</v>
      </c>
      <c r="D39" s="1">
        <v>1</v>
      </c>
      <c r="E39" s="4">
        <v>26.687999999999999</v>
      </c>
      <c r="F39" s="4">
        <v>26.687999999999999</v>
      </c>
    </row>
    <row r="40">
      <c r="A40" s="1" t="s">
        <v>19</v>
      </c>
      <c r="B40" s="1">
        <v>18916</v>
      </c>
      <c r="C40" s="1">
        <v>185</v>
      </c>
      <c r="D40" s="1">
        <v>163</v>
      </c>
      <c r="E40" s="11">
        <v>896.44799999999998</v>
      </c>
      <c r="F40" s="2">
        <v>8.8640000000000008</v>
      </c>
    </row>
    <row r="41">
      <c r="A41" s="1" t="s">
        <v>20</v>
      </c>
      <c r="B41" s="1">
        <v>10316</v>
      </c>
      <c r="C41" s="1">
        <v>233</v>
      </c>
      <c r="D41" s="1">
        <v>233</v>
      </c>
      <c r="E41" s="11">
        <v>736.41600000000005</v>
      </c>
      <c r="F41" s="2">
        <v>7.5839999999999996</v>
      </c>
    </row>
    <row r="42">
      <c r="A42" s="1" t="s">
        <v>21</v>
      </c>
      <c r="B42" s="1">
        <v>10390</v>
      </c>
      <c r="C42" s="1">
        <v>100</v>
      </c>
      <c r="D42" s="1">
        <v>100</v>
      </c>
      <c r="E42" s="11">
        <v>823.072</v>
      </c>
      <c r="F42" s="4">
        <v>40.223999999999997</v>
      </c>
    </row>
    <row r="43">
      <c r="A43" s="1" t="s">
        <v>22</v>
      </c>
      <c r="B43" s="1">
        <v>11684</v>
      </c>
      <c r="C43" s="1">
        <v>300</v>
      </c>
      <c r="D43" s="1">
        <v>145</v>
      </c>
      <c r="E43" s="48">
        <v>1705.28</v>
      </c>
      <c r="F43" s="4">
        <v>17.152000000000001</v>
      </c>
    </row>
    <row r="44">
      <c r="A44" s="1" t="s">
        <v>23</v>
      </c>
      <c r="B44" s="1">
        <v>19340</v>
      </c>
      <c r="C44" s="1">
        <v>113</v>
      </c>
      <c r="D44" s="1">
        <v>113</v>
      </c>
      <c r="E44" s="3">
        <v>379.68000000000001</v>
      </c>
      <c r="F44" s="5">
        <v>3.3599999999999999</v>
      </c>
    </row>
    <row r="45">
      <c r="A45" s="1" t="s">
        <v>24</v>
      </c>
      <c r="B45" s="1">
        <v>14332</v>
      </c>
      <c r="C45" s="1">
        <v>1</v>
      </c>
      <c r="D45" s="1">
        <v>1</v>
      </c>
      <c r="E45" s="2">
        <v>0.38400000000000001</v>
      </c>
      <c r="F45" s="2">
        <v>0.38400000000000001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bestFit="1" min="1" max="1" width="22.23046875"/>
    <col bestFit="1" min="3" max="3" width="10.140625"/>
    <col customWidth="1" min="5" max="5" width="8.28125"/>
  </cols>
  <sheetData>
    <row r="1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>
      <c r="A2" s="1" t="s">
        <v>6</v>
      </c>
      <c r="B2" s="1">
        <v>7162</v>
      </c>
      <c r="C2" s="1">
        <v>1</v>
      </c>
      <c r="D2" s="1">
        <v>1</v>
      </c>
      <c r="E2" s="4">
        <v>50.911999999999999</v>
      </c>
      <c r="F2" s="4">
        <v>50.911999999999999</v>
      </c>
    </row>
    <row r="3" ht="14.25">
      <c r="A3" s="1" t="s">
        <v>6</v>
      </c>
      <c r="B3" s="1">
        <v>7522</v>
      </c>
      <c r="C3" s="1">
        <v>1</v>
      </c>
      <c r="D3" s="1">
        <v>1</v>
      </c>
      <c r="E3" s="2">
        <v>3.1360000000000001</v>
      </c>
      <c r="F3" s="2">
        <v>3.1360000000000001</v>
      </c>
    </row>
    <row r="4" ht="14.25">
      <c r="A4" s="1" t="s">
        <v>7</v>
      </c>
      <c r="B4" s="1">
        <v>7592</v>
      </c>
      <c r="C4" s="1">
        <v>1</v>
      </c>
      <c r="D4" s="1">
        <v>1</v>
      </c>
      <c r="E4" s="2">
        <v>0.35199999999999998</v>
      </c>
      <c r="F4" s="2">
        <v>0.35199999999999998</v>
      </c>
    </row>
    <row r="5" ht="14.25">
      <c r="A5" s="1" t="s">
        <v>7</v>
      </c>
      <c r="B5" s="1">
        <v>7616</v>
      </c>
      <c r="C5" s="1">
        <v>2</v>
      </c>
      <c r="D5" s="1">
        <v>1</v>
      </c>
      <c r="E5" s="3">
        <v>639.51999999999998</v>
      </c>
      <c r="F5" s="3">
        <v>639.51999999999998</v>
      </c>
    </row>
    <row r="6" ht="14.25">
      <c r="A6" s="1" t="s">
        <v>7</v>
      </c>
      <c r="B6" s="1">
        <v>7956</v>
      </c>
      <c r="C6" s="1">
        <v>1</v>
      </c>
      <c r="D6" s="1">
        <v>1</v>
      </c>
      <c r="E6" s="2">
        <v>2.016</v>
      </c>
      <c r="F6" s="2">
        <v>2.016</v>
      </c>
    </row>
    <row r="7" ht="14.25">
      <c r="A7" s="1" t="s">
        <v>8</v>
      </c>
      <c r="B7" s="1">
        <v>8036</v>
      </c>
      <c r="C7" s="1">
        <v>1</v>
      </c>
      <c r="D7" s="1">
        <v>1</v>
      </c>
      <c r="E7" s="2">
        <v>1.056</v>
      </c>
      <c r="F7" s="2">
        <v>1.056</v>
      </c>
    </row>
    <row r="8" ht="14.25">
      <c r="A8" s="1" t="s">
        <v>8</v>
      </c>
      <c r="B8" s="1">
        <v>8108</v>
      </c>
      <c r="C8" s="1">
        <v>10</v>
      </c>
      <c r="D8" s="1">
        <v>1</v>
      </c>
      <c r="E8" s="6">
        <v>1761.5360000000001</v>
      </c>
      <c r="F8" s="6">
        <v>1761.5360000000001</v>
      </c>
    </row>
    <row r="9" ht="14.25">
      <c r="A9" s="1" t="s">
        <v>8</v>
      </c>
      <c r="B9" s="1">
        <v>8346</v>
      </c>
      <c r="C9" s="1">
        <v>1</v>
      </c>
      <c r="D9" s="1">
        <v>1</v>
      </c>
      <c r="E9" s="2">
        <v>2.016</v>
      </c>
      <c r="F9" s="2">
        <v>2.016</v>
      </c>
    </row>
    <row r="10" ht="14.25">
      <c r="A10" s="1" t="s">
        <v>9</v>
      </c>
      <c r="B10" s="1">
        <v>8424</v>
      </c>
      <c r="C10" s="1">
        <v>9</v>
      </c>
      <c r="D10" s="1">
        <v>1</v>
      </c>
      <c r="E10" s="6">
        <v>1546.4960000000001</v>
      </c>
      <c r="F10" s="6">
        <v>1546.4960000000001</v>
      </c>
    </row>
    <row r="11" ht="14.25">
      <c r="A11" s="1" t="s">
        <v>9</v>
      </c>
      <c r="B11" s="1">
        <v>8828</v>
      </c>
      <c r="C11" s="1">
        <v>1</v>
      </c>
      <c r="D11" s="1">
        <v>1</v>
      </c>
      <c r="E11" s="2">
        <v>2.016</v>
      </c>
      <c r="F11" s="2">
        <v>2.016</v>
      </c>
    </row>
    <row r="12" ht="14.25">
      <c r="A12" s="1" t="s">
        <v>11</v>
      </c>
      <c r="B12" s="1">
        <v>5032</v>
      </c>
      <c r="C12" s="1">
        <v>4</v>
      </c>
      <c r="D12" s="1">
        <v>1</v>
      </c>
      <c r="E12" s="11">
        <v>917.88800000000003</v>
      </c>
      <c r="F12" s="11">
        <v>917.88800000000003</v>
      </c>
    </row>
    <row r="13" ht="14.25">
      <c r="A13" s="1" t="s">
        <v>11</v>
      </c>
      <c r="B13" s="1">
        <v>5282</v>
      </c>
      <c r="C13" s="1">
        <v>1</v>
      </c>
      <c r="D13" s="1">
        <v>1</v>
      </c>
      <c r="E13" s="4">
        <v>15.423999999999999</v>
      </c>
      <c r="F13" s="4">
        <v>15.423999999999999</v>
      </c>
    </row>
    <row r="14" ht="14.25">
      <c r="A14" s="1" t="s">
        <v>11</v>
      </c>
      <c r="B14" s="1">
        <v>5298</v>
      </c>
      <c r="C14" s="1">
        <v>1</v>
      </c>
      <c r="D14" s="1">
        <v>1</v>
      </c>
      <c r="E14" s="2">
        <v>2.016</v>
      </c>
      <c r="F14" s="2">
        <v>2.016</v>
      </c>
    </row>
    <row r="15" ht="14.25">
      <c r="A15" s="1" t="s">
        <v>12</v>
      </c>
      <c r="B15" s="1">
        <v>5372</v>
      </c>
      <c r="C15" s="1">
        <v>4</v>
      </c>
      <c r="D15" s="1">
        <v>4</v>
      </c>
      <c r="E15" s="11">
        <v>171.61600000000001</v>
      </c>
      <c r="F15" s="4">
        <v>43.488</v>
      </c>
    </row>
    <row r="16" ht="14.25">
      <c r="A16" s="1" t="s">
        <v>12</v>
      </c>
      <c r="B16" s="1">
        <v>5688</v>
      </c>
      <c r="C16" s="1">
        <v>4</v>
      </c>
      <c r="D16" s="1">
        <v>4</v>
      </c>
      <c r="E16" s="4">
        <v>12.032</v>
      </c>
      <c r="F16" s="2">
        <v>3.008</v>
      </c>
    </row>
    <row r="17" ht="14.25">
      <c r="A17" s="1" t="s">
        <v>13</v>
      </c>
      <c r="B17" s="1">
        <v>6070</v>
      </c>
      <c r="C17" s="1">
        <v>4</v>
      </c>
      <c r="D17" s="1">
        <v>4</v>
      </c>
      <c r="E17" s="11">
        <v>991.87199999999996</v>
      </c>
      <c r="F17" s="11">
        <v>247.96799999999999</v>
      </c>
    </row>
    <row r="18" ht="14.25">
      <c r="A18" s="1" t="s">
        <v>13</v>
      </c>
      <c r="B18" s="1">
        <v>6628</v>
      </c>
      <c r="C18" s="1">
        <v>4</v>
      </c>
      <c r="D18" s="1">
        <v>4</v>
      </c>
      <c r="E18" s="4">
        <v>61.695999999999998</v>
      </c>
      <c r="F18" s="4">
        <v>15.423999999999999</v>
      </c>
    </row>
    <row r="19" ht="14.25">
      <c r="A19" s="1" t="s">
        <v>13</v>
      </c>
      <c r="B19" s="1">
        <v>6644</v>
      </c>
      <c r="C19" s="1">
        <v>4</v>
      </c>
      <c r="D19" s="1">
        <v>4</v>
      </c>
      <c r="E19" s="2">
        <v>1.1519999999999999</v>
      </c>
      <c r="F19" s="2">
        <v>0.28799999999999998</v>
      </c>
    </row>
    <row r="20" ht="14.25">
      <c r="A20" s="1" t="s">
        <v>15</v>
      </c>
      <c r="B20" s="1">
        <v>0</v>
      </c>
      <c r="C20" s="1">
        <v>1</v>
      </c>
      <c r="D20" s="1">
        <v>0</v>
      </c>
      <c r="E20" s="2">
        <v>0.064000000000000001</v>
      </c>
      <c r="F20" s="2">
        <v>0.064000000000000001</v>
      </c>
    </row>
    <row r="21" ht="14.25">
      <c r="A21" s="13" t="s">
        <v>16</v>
      </c>
      <c r="B21" s="13">
        <v>8896</v>
      </c>
      <c r="C21" s="13">
        <v>7</v>
      </c>
      <c r="D21" s="13">
        <v>7</v>
      </c>
      <c r="E21" s="14">
        <v>163.96799999999999</v>
      </c>
      <c r="F21" s="15">
        <v>23.423999999999999</v>
      </c>
    </row>
    <row r="22" ht="14.25">
      <c r="A22" s="1" t="s">
        <v>17</v>
      </c>
      <c r="B22" s="1">
        <v>5988</v>
      </c>
      <c r="C22" s="1">
        <v>8</v>
      </c>
      <c r="D22" s="1">
        <v>8</v>
      </c>
      <c r="E22" s="11">
        <v>123.392</v>
      </c>
      <c r="F22" s="4">
        <v>15.423999999999999</v>
      </c>
    </row>
    <row r="23" ht="14.25">
      <c r="A23" s="1" t="s">
        <v>17</v>
      </c>
      <c r="B23" s="1">
        <v>6004</v>
      </c>
      <c r="C23" s="1">
        <v>8</v>
      </c>
      <c r="D23" s="1">
        <v>8</v>
      </c>
      <c r="E23" s="11">
        <v>606.976</v>
      </c>
      <c r="F23" s="4">
        <v>75.872</v>
      </c>
    </row>
    <row r="24" ht="14.25">
      <c r="A24" s="1" t="s">
        <v>19</v>
      </c>
      <c r="B24" s="1">
        <v>18916</v>
      </c>
      <c r="C24" s="1">
        <v>28</v>
      </c>
      <c r="D24" s="1">
        <v>20</v>
      </c>
      <c r="E24" s="11">
        <v>130.43199999999999</v>
      </c>
      <c r="F24" s="2">
        <v>8.8640000000000008</v>
      </c>
    </row>
    <row r="25" ht="14.25">
      <c r="A25" s="1" t="s">
        <v>20</v>
      </c>
      <c r="B25" s="1">
        <v>10316</v>
      </c>
      <c r="C25" s="1">
        <v>28</v>
      </c>
      <c r="D25" s="1">
        <v>28</v>
      </c>
      <c r="E25" s="8">
        <v>87.519999999999996</v>
      </c>
      <c r="F25" s="2">
        <v>5.024</v>
      </c>
    </row>
    <row r="26" ht="14.25">
      <c r="A26" s="1" t="s">
        <v>21</v>
      </c>
      <c r="B26" s="1">
        <v>10390</v>
      </c>
      <c r="C26" s="1">
        <v>7</v>
      </c>
      <c r="D26" s="1">
        <v>7</v>
      </c>
      <c r="E26" s="4">
        <v>39.712000000000003</v>
      </c>
      <c r="F26" s="32">
        <v>10.4</v>
      </c>
    </row>
    <row r="27" ht="14.25">
      <c r="A27" s="1" t="s">
        <v>22</v>
      </c>
      <c r="B27" s="1">
        <v>11684</v>
      </c>
      <c r="C27" s="1">
        <v>25</v>
      </c>
      <c r="D27" s="1">
        <v>13</v>
      </c>
      <c r="E27" s="11">
        <v>128.73599999999999</v>
      </c>
      <c r="F27" s="4">
        <v>11.488</v>
      </c>
    </row>
    <row r="28" ht="14.25">
      <c r="A28" s="1" t="s">
        <v>23</v>
      </c>
      <c r="B28" s="1">
        <v>19340</v>
      </c>
      <c r="C28" s="1">
        <v>16</v>
      </c>
      <c r="D28" s="1">
        <v>16</v>
      </c>
      <c r="E28" s="8">
        <v>53.759999999999998</v>
      </c>
      <c r="F28" s="5">
        <v>3.3599999999999999</v>
      </c>
    </row>
    <row r="29" ht="14.25">
      <c r="A29" s="1" t="s">
        <v>38</v>
      </c>
      <c r="B29" s="1">
        <v>8896</v>
      </c>
      <c r="C29" s="1">
        <v>21</v>
      </c>
      <c r="D29" s="1">
        <v>21</v>
      </c>
      <c r="E29" s="11">
        <v>516.86400000000003</v>
      </c>
      <c r="F29" s="8">
        <v>36.32</v>
      </c>
    </row>
    <row r="30" ht="14.25">
      <c r="A30" s="49" t="s">
        <v>17</v>
      </c>
      <c r="B30" s="49">
        <v>0</v>
      </c>
      <c r="C30" s="49">
        <v>1</v>
      </c>
      <c r="D30" s="49">
        <v>1</v>
      </c>
      <c r="E30" s="50">
        <v>76.191999999999993</v>
      </c>
      <c r="F30" s="50">
        <v>76.191999999999993</v>
      </c>
    </row>
    <row r="31" ht="14.25">
      <c r="A31" s="49" t="s">
        <v>17</v>
      </c>
      <c r="B31" s="49">
        <v>5988</v>
      </c>
      <c r="C31" s="49">
        <v>22</v>
      </c>
      <c r="D31" s="49">
        <v>22</v>
      </c>
      <c r="E31" s="51">
        <v>340.99200000000002</v>
      </c>
      <c r="F31" s="50">
        <v>16.672000000000001</v>
      </c>
    </row>
    <row r="32" ht="14.25">
      <c r="A32" s="49" t="s">
        <v>17</v>
      </c>
      <c r="B32" s="49">
        <v>6004</v>
      </c>
      <c r="C32" s="49">
        <v>21</v>
      </c>
      <c r="D32" s="49">
        <v>21</v>
      </c>
      <c r="E32" s="52">
        <v>1593.3119999999999</v>
      </c>
      <c r="F32" s="50">
        <v>75.872</v>
      </c>
    </row>
    <row r="33" ht="14.25">
      <c r="A33" s="49" t="s">
        <v>18</v>
      </c>
      <c r="B33" s="49">
        <v>0</v>
      </c>
      <c r="C33" s="49">
        <v>1</v>
      </c>
      <c r="D33" s="49">
        <v>1</v>
      </c>
      <c r="E33" s="53">
        <v>0.16</v>
      </c>
      <c r="F33" s="53">
        <v>0.16</v>
      </c>
    </row>
    <row r="34" ht="14.25">
      <c r="A34" s="49" t="s">
        <v>18</v>
      </c>
      <c r="B34" s="49">
        <v>4236</v>
      </c>
      <c r="C34" s="49">
        <v>1</v>
      </c>
      <c r="D34" s="49">
        <v>1</v>
      </c>
      <c r="E34" s="50">
        <v>30.367999999999999</v>
      </c>
      <c r="F34" s="50">
        <v>30.367999999999999</v>
      </c>
    </row>
    <row r="35" ht="14.25">
      <c r="A35" s="49" t="s">
        <v>18</v>
      </c>
      <c r="B35" s="49">
        <v>4268</v>
      </c>
      <c r="C35" s="49">
        <v>1</v>
      </c>
      <c r="D35" s="49">
        <v>1</v>
      </c>
      <c r="E35" s="50">
        <v>26.687999999999999</v>
      </c>
      <c r="F35" s="50">
        <v>26.687999999999999</v>
      </c>
    </row>
    <row r="36" ht="14.25">
      <c r="A36" s="54" t="s">
        <v>19</v>
      </c>
      <c r="B36" s="54">
        <v>18916</v>
      </c>
      <c r="C36" s="54">
        <v>185</v>
      </c>
      <c r="D36" s="54">
        <v>163</v>
      </c>
      <c r="E36" s="55">
        <v>896.44799999999998</v>
      </c>
      <c r="F36" s="56">
        <v>8.8640000000000008</v>
      </c>
    </row>
    <row r="37" ht="14.25">
      <c r="A37" s="57" t="s">
        <v>20</v>
      </c>
      <c r="B37" s="57">
        <v>10316</v>
      </c>
      <c r="C37" s="57">
        <v>233</v>
      </c>
      <c r="D37" s="57">
        <v>233</v>
      </c>
      <c r="E37" s="58">
        <v>736.41600000000005</v>
      </c>
      <c r="F37" s="59">
        <v>7.5839999999999996</v>
      </c>
    </row>
    <row r="38" ht="14.25">
      <c r="A38" s="60" t="s">
        <v>21</v>
      </c>
      <c r="B38" s="60">
        <v>10390</v>
      </c>
      <c r="C38" s="60">
        <v>100</v>
      </c>
      <c r="D38" s="60">
        <v>100</v>
      </c>
      <c r="E38" s="61">
        <v>823.072</v>
      </c>
      <c r="F38" s="62">
        <v>40.223999999999997</v>
      </c>
    </row>
    <row r="39" ht="14.25">
      <c r="A39" s="63" t="s">
        <v>22</v>
      </c>
      <c r="B39" s="63">
        <v>11684</v>
      </c>
      <c r="C39" s="63">
        <v>300</v>
      </c>
      <c r="D39" s="63">
        <v>145</v>
      </c>
      <c r="E39" s="64">
        <v>1705.28</v>
      </c>
      <c r="F39" s="65">
        <v>17.152000000000001</v>
      </c>
    </row>
    <row r="40" ht="14.25">
      <c r="A40" s="66" t="s">
        <v>23</v>
      </c>
      <c r="B40" s="66">
        <v>19340</v>
      </c>
      <c r="C40" s="66">
        <v>113</v>
      </c>
      <c r="D40" s="66">
        <v>113</v>
      </c>
      <c r="E40" s="67">
        <v>379.68000000000001</v>
      </c>
      <c r="F40" s="68">
        <v>3.3599999999999999</v>
      </c>
    </row>
    <row r="41" ht="14.25">
      <c r="A41" s="49" t="s">
        <v>24</v>
      </c>
      <c r="B41" s="49">
        <v>14332</v>
      </c>
      <c r="C41" s="49">
        <v>1</v>
      </c>
      <c r="D41" s="49">
        <v>1</v>
      </c>
      <c r="E41" s="69">
        <v>0.38400000000000001</v>
      </c>
      <c r="F41" s="69">
        <v>0.38400000000000001</v>
      </c>
    </row>
    <row r="42" ht="14.25"/>
    <row r="43" ht="14.25">
      <c r="A43" s="1" t="s">
        <v>26</v>
      </c>
      <c r="B43" s="1"/>
      <c r="C43" s="1"/>
      <c r="F43" s="32"/>
    </row>
    <row r="44" ht="14.25">
      <c r="A44" s="37" t="s">
        <v>19</v>
      </c>
      <c r="B44" s="37">
        <v>18916</v>
      </c>
      <c r="C44" s="39">
        <v>8.8640000000000008</v>
      </c>
    </row>
    <row r="45" ht="14.25">
      <c r="A45" s="19" t="s">
        <v>20</v>
      </c>
      <c r="B45" s="19">
        <v>10316</v>
      </c>
      <c r="C45" s="21">
        <v>7.5839999999999996</v>
      </c>
    </row>
    <row r="46" ht="14.25">
      <c r="A46" s="23" t="s">
        <v>21</v>
      </c>
      <c r="B46" s="40">
        <v>10390</v>
      </c>
      <c r="C46" s="70">
        <v>40.223999999999997</v>
      </c>
    </row>
    <row r="47" ht="14.25">
      <c r="A47" s="33" t="s">
        <v>22</v>
      </c>
      <c r="B47" s="43">
        <v>11684</v>
      </c>
      <c r="C47" s="71">
        <v>17.152000000000001</v>
      </c>
    </row>
    <row r="48" ht="14.25">
      <c r="A48" s="29" t="s">
        <v>23</v>
      </c>
      <c r="B48" s="29">
        <v>19340</v>
      </c>
      <c r="C48" s="31">
        <v>3.3599999999999999</v>
      </c>
      <c r="D48" s="35">
        <v>6.4960000000000004</v>
      </c>
    </row>
    <row r="49" ht="14.25">
      <c r="A49" s="1" t="s">
        <v>24</v>
      </c>
      <c r="B49" s="1">
        <v>14332</v>
      </c>
      <c r="C49" s="2">
        <v>0.38400000000000001</v>
      </c>
    </row>
    <row r="50" ht="14.25">
      <c r="A50" s="1"/>
      <c r="B50" s="1"/>
      <c r="C50" s="1"/>
      <c r="D50" s="1"/>
      <c r="E50" s="12"/>
      <c r="F50" s="32"/>
    </row>
    <row r="51" ht="14.25">
      <c r="A51" s="1"/>
      <c r="B51" s="1"/>
      <c r="C51" s="1"/>
      <c r="D51" s="1"/>
      <c r="E51" s="36"/>
      <c r="F51" s="32"/>
    </row>
    <row r="52" ht="14.25">
      <c r="A52" s="1"/>
      <c r="B52" s="1"/>
      <c r="C52" s="1"/>
      <c r="D52" s="1"/>
      <c r="E52" s="12"/>
      <c r="F52" s="7"/>
    </row>
    <row r="53" ht="14.25">
      <c r="A53" s="1"/>
      <c r="B53" s="1"/>
      <c r="C53" s="1"/>
      <c r="D53" s="1"/>
      <c r="E53" s="7"/>
      <c r="F53" s="7"/>
    </row>
    <row r="54" ht="14.25"/>
    <row r="55" ht="14.25"/>
    <row r="56" ht="14.25"/>
    <row r="57" ht="14.25">
      <c r="A57" t="s">
        <v>27</v>
      </c>
      <c r="B57">
        <v>8665</v>
      </c>
    </row>
    <row r="58" ht="14.25"/>
    <row r="59" ht="14.25">
      <c r="A59" t="s">
        <v>28</v>
      </c>
      <c r="B59" t="s">
        <v>29</v>
      </c>
      <c r="C59" t="s">
        <v>30</v>
      </c>
      <c r="D59" t="s">
        <v>31</v>
      </c>
      <c r="E59" t="s">
        <v>32</v>
      </c>
      <c r="F59" t="s">
        <v>33</v>
      </c>
      <c r="G59" t="s">
        <v>34</v>
      </c>
      <c r="H59" t="s">
        <v>35</v>
      </c>
    </row>
    <row r="60" ht="14.25">
      <c r="A60" s="1" t="s">
        <v>21</v>
      </c>
      <c r="B60">
        <v>1000</v>
      </c>
      <c r="C60" s="1">
        <f>ROUNDUP($B$57/B60,0)</f>
        <v>9</v>
      </c>
      <c r="D60" s="40">
        <v>10390</v>
      </c>
      <c r="E60" s="70">
        <v>40.223999999999997</v>
      </c>
      <c r="F60">
        <v>1</v>
      </c>
      <c r="G60" s="1">
        <f>F60*E60*$C$60</f>
        <v>362.01599999999996</v>
      </c>
    </row>
    <row r="61" ht="14.25">
      <c r="A61" s="1"/>
      <c r="B61" s="22"/>
      <c r="C61" s="1"/>
      <c r="D61" s="19">
        <v>10316</v>
      </c>
      <c r="E61" s="21">
        <v>7.5839999999999996</v>
      </c>
      <c r="F61" s="22">
        <v>1</v>
      </c>
      <c r="G61" s="1">
        <f>F61*E61*$C$60</f>
        <v>68.256</v>
      </c>
      <c r="H61" t="s">
        <v>36</v>
      </c>
    </row>
    <row r="62" ht="14.25"/>
    <row r="63" ht="14.25">
      <c r="A63" s="1" t="s">
        <v>17</v>
      </c>
      <c r="B63">
        <v>1000</v>
      </c>
      <c r="C63">
        <f>ROUNDUP($B$57/B63,0)</f>
        <v>9</v>
      </c>
      <c r="D63" s="1">
        <v>5988</v>
      </c>
      <c r="E63" s="4">
        <v>15.423999999999999</v>
      </c>
      <c r="F63">
        <v>1</v>
      </c>
      <c r="G63">
        <f>F63*E63*$C$63</f>
        <v>138.816</v>
      </c>
    </row>
    <row r="64" ht="14.25">
      <c r="D64" s="1">
        <v>6004</v>
      </c>
      <c r="E64" s="4">
        <v>75.872</v>
      </c>
      <c r="F64">
        <v>1</v>
      </c>
      <c r="G64">
        <f>F64*E64*$C$63</f>
        <v>682.84799999999996</v>
      </c>
    </row>
    <row r="65" ht="14.25">
      <c r="D65" s="13">
        <v>8896</v>
      </c>
      <c r="E65" s="15">
        <v>23.423999999999999</v>
      </c>
      <c r="F65">
        <v>1</v>
      </c>
      <c r="G65">
        <f>F65*E65*$C$63</f>
        <v>210.816</v>
      </c>
    </row>
    <row r="66" ht="14.25">
      <c r="D66" s="29">
        <v>17180</v>
      </c>
      <c r="E66" s="35">
        <v>6.4960000000000004</v>
      </c>
      <c r="F66">
        <v>1</v>
      </c>
      <c r="G66">
        <f>F66*E66*$C$63</f>
        <v>58.464000000000006</v>
      </c>
    </row>
    <row r="67" ht="14.25">
      <c r="D67" s="16">
        <v>16756</v>
      </c>
      <c r="E67" s="18">
        <v>8.8640000000000008</v>
      </c>
      <c r="F67">
        <v>1</v>
      </c>
      <c r="G67">
        <f>F67*E67*$C$63</f>
        <v>79.77600000000001</v>
      </c>
    </row>
    <row r="68" ht="14.25">
      <c r="D68" s="19">
        <v>10316</v>
      </c>
      <c r="E68" s="21">
        <v>7.5839999999999996</v>
      </c>
      <c r="F68" s="22">
        <v>1</v>
      </c>
      <c r="G68">
        <f>F68*E68*$C$63</f>
        <v>68.256</v>
      </c>
    </row>
    <row r="69" ht="14.25">
      <c r="D69" s="1"/>
      <c r="E69" s="2"/>
      <c r="F69" s="22"/>
      <c r="G69" s="22"/>
    </row>
    <row r="70" ht="14.25">
      <c r="A70" t="s">
        <v>11</v>
      </c>
      <c r="B70" s="1">
        <v>10000</v>
      </c>
      <c r="C70" s="1">
        <f>ROUNDUP($B$57/B70,0)</f>
        <v>1</v>
      </c>
      <c r="D70" s="1">
        <v>5032</v>
      </c>
      <c r="E70" s="11">
        <v>917.88800000000003</v>
      </c>
      <c r="F70" s="22">
        <v>1</v>
      </c>
      <c r="G70" s="1">
        <f>F70*E70*$C$70</f>
        <v>917.88800000000003</v>
      </c>
    </row>
    <row r="71" ht="14.25">
      <c r="D71" s="1">
        <v>5282</v>
      </c>
      <c r="E71" s="4">
        <v>15.423999999999999</v>
      </c>
      <c r="F71" s="22">
        <v>1</v>
      </c>
      <c r="G71" s="1">
        <f>F71*E71*$C$70</f>
        <v>15.423999999999999</v>
      </c>
    </row>
    <row r="72" ht="14.25">
      <c r="D72" s="1">
        <v>5298</v>
      </c>
      <c r="E72" s="2">
        <v>2.016</v>
      </c>
      <c r="F72" s="22">
        <v>1</v>
      </c>
      <c r="G72" s="1">
        <f>F72*E72*$C$70</f>
        <v>2.016</v>
      </c>
    </row>
    <row r="73" ht="14.25">
      <c r="D73" s="16">
        <v>16756</v>
      </c>
      <c r="E73" s="18">
        <v>8.8640000000000008</v>
      </c>
      <c r="F73" s="1">
        <v>1</v>
      </c>
      <c r="G73" s="1">
        <f>F73*E73*$C$70</f>
        <v>8.8640000000000008</v>
      </c>
    </row>
    <row r="74" ht="14.25">
      <c r="D74" s="43">
        <v>11684</v>
      </c>
      <c r="E74" s="71">
        <v>17.152000000000001</v>
      </c>
      <c r="F74" s="1">
        <v>1</v>
      </c>
      <c r="G74" s="1">
        <f>F74*E74*$C$70</f>
        <v>17.152000000000001</v>
      </c>
    </row>
    <row r="75" ht="14.25">
      <c r="D75" s="29">
        <v>17180</v>
      </c>
      <c r="E75" s="35">
        <v>6.4960000000000004</v>
      </c>
      <c r="F75" s="1">
        <v>1</v>
      </c>
      <c r="G75" s="1">
        <f>F75*E75*$C$70</f>
        <v>6.4960000000000004</v>
      </c>
    </row>
    <row r="76" ht="14.25">
      <c r="D76" s="19">
        <v>10316</v>
      </c>
      <c r="E76" s="21">
        <v>7.5839999999999996</v>
      </c>
      <c r="F76" s="1">
        <v>1</v>
      </c>
      <c r="G76" s="1">
        <f>F76*E76*$C$70</f>
        <v>7.5839999999999996</v>
      </c>
    </row>
    <row r="77" ht="14.25">
      <c r="D77" s="1"/>
      <c r="E77" s="2"/>
      <c r="F77" s="22"/>
      <c r="G77" s="22"/>
    </row>
    <row r="78" ht="14.25">
      <c r="A78" t="s">
        <v>12</v>
      </c>
      <c r="B78">
        <v>2000</v>
      </c>
      <c r="C78" s="1">
        <f>ROUNDUP($B$57/B78,0)</f>
        <v>5</v>
      </c>
      <c r="D78" s="1">
        <v>5372</v>
      </c>
      <c r="E78" s="4">
        <v>43.488</v>
      </c>
      <c r="F78">
        <v>1</v>
      </c>
      <c r="G78">
        <f>F78*E78*$C$78</f>
        <v>217.44</v>
      </c>
    </row>
    <row r="79" ht="14.25">
      <c r="D79" s="1">
        <v>5688</v>
      </c>
      <c r="E79" s="2">
        <v>3.008</v>
      </c>
      <c r="F79">
        <v>1</v>
      </c>
      <c r="G79">
        <f>F79*E79*$C$78</f>
        <v>15.039999999999999</v>
      </c>
    </row>
    <row r="80" ht="14.25">
      <c r="D80" s="16">
        <v>16756</v>
      </c>
      <c r="E80" s="18">
        <v>8.8640000000000008</v>
      </c>
      <c r="F80" s="1">
        <v>1</v>
      </c>
      <c r="G80">
        <f>F80*E80*$C$78</f>
        <v>44.320000000000007</v>
      </c>
    </row>
    <row r="81" ht="14.25">
      <c r="D81" s="43">
        <v>11684</v>
      </c>
      <c r="E81" s="71">
        <v>17.152000000000001</v>
      </c>
      <c r="F81">
        <v>1</v>
      </c>
      <c r="G81">
        <f>F81*E81*$C$78</f>
        <v>85.760000000000005</v>
      </c>
    </row>
    <row r="82" ht="14.25">
      <c r="D82" s="19">
        <v>10316</v>
      </c>
      <c r="E82" s="21">
        <v>7.5839999999999996</v>
      </c>
      <c r="F82">
        <v>1</v>
      </c>
      <c r="G82">
        <f>F82*E82*$C$78</f>
        <v>37.920000000000002</v>
      </c>
    </row>
    <row r="83" ht="14.25"/>
    <row r="84" ht="14.25">
      <c r="A84" t="s">
        <v>13</v>
      </c>
      <c r="B84" s="1">
        <v>2000</v>
      </c>
      <c r="C84" s="1">
        <f>ROUNDUP($B$57/B84,0)</f>
        <v>5</v>
      </c>
      <c r="D84" s="1">
        <v>6070</v>
      </c>
      <c r="E84" s="11">
        <v>247.96799999999999</v>
      </c>
      <c r="F84">
        <v>1</v>
      </c>
      <c r="G84" s="1">
        <f>F84*E84*$C$84</f>
        <v>1239.8399999999999</v>
      </c>
    </row>
    <row r="85" ht="14.25">
      <c r="D85" s="1">
        <v>6628</v>
      </c>
      <c r="E85" s="4">
        <v>15.423999999999999</v>
      </c>
      <c r="F85">
        <v>1</v>
      </c>
      <c r="G85" s="1">
        <f>F85*E85*$C$84</f>
        <v>77.120000000000005</v>
      </c>
    </row>
    <row r="86" ht="14.25">
      <c r="D86" s="1">
        <v>6644</v>
      </c>
      <c r="E86" s="2">
        <v>0.28799999999999998</v>
      </c>
      <c r="F86">
        <v>1</v>
      </c>
      <c r="G86" s="1">
        <f>F86*E86*$C$84</f>
        <v>1.4399999999999999</v>
      </c>
    </row>
    <row r="87" ht="14.25">
      <c r="D87" s="16">
        <v>16756</v>
      </c>
      <c r="E87" s="18">
        <v>8.8640000000000008</v>
      </c>
      <c r="F87" s="1">
        <v>1</v>
      </c>
      <c r="G87" s="1">
        <f>F87*E87*$C$84</f>
        <v>44.320000000000007</v>
      </c>
    </row>
    <row r="88" ht="14.25">
      <c r="D88" s="43">
        <v>11684</v>
      </c>
      <c r="E88" s="71">
        <v>17.152000000000001</v>
      </c>
      <c r="F88" s="1">
        <v>1</v>
      </c>
      <c r="G88" s="1">
        <f>F88*E88*$C$84</f>
        <v>85.760000000000005</v>
      </c>
    </row>
    <row r="89" ht="14.25">
      <c r="D89" s="29">
        <v>17180</v>
      </c>
      <c r="E89" s="35">
        <v>6.4960000000000004</v>
      </c>
      <c r="F89">
        <v>1</v>
      </c>
      <c r="G89" s="1">
        <f>F89*E89*$C$84</f>
        <v>32.480000000000004</v>
      </c>
    </row>
    <row r="90" ht="14.25">
      <c r="D90" s="19">
        <v>10316</v>
      </c>
      <c r="E90" s="21">
        <v>7.5839999999999996</v>
      </c>
      <c r="F90">
        <v>1</v>
      </c>
      <c r="G90" s="1">
        <f>F90*E90*$C$84</f>
        <v>37.920000000000002</v>
      </c>
    </row>
    <row r="91" ht="14.25"/>
    <row r="92" ht="14.25">
      <c r="A92" t="s">
        <v>6</v>
      </c>
      <c r="B92">
        <v>10000</v>
      </c>
      <c r="C92" s="1">
        <f>ROUNDUP($B$57/B92,0)</f>
        <v>1</v>
      </c>
      <c r="D92" s="1">
        <v>7162</v>
      </c>
      <c r="E92" s="4">
        <v>50.911999999999999</v>
      </c>
      <c r="F92" s="1">
        <v>1</v>
      </c>
      <c r="G92" s="1">
        <f>F92*E92*$C$92</f>
        <v>50.911999999999999</v>
      </c>
    </row>
    <row r="93" ht="14.25">
      <c r="D93" s="1">
        <v>7522</v>
      </c>
      <c r="E93" s="2">
        <v>3.1360000000000001</v>
      </c>
      <c r="F93" s="1">
        <v>1</v>
      </c>
      <c r="G93" s="1">
        <f>F93*E93*$C$92</f>
        <v>3.1360000000000001</v>
      </c>
    </row>
    <row r="94" ht="14.25">
      <c r="D94" s="43">
        <v>11684</v>
      </c>
      <c r="E94" s="71">
        <v>17.152000000000001</v>
      </c>
      <c r="F94" s="1">
        <v>1</v>
      </c>
      <c r="G94" s="1">
        <f>F94*E94*$C$92</f>
        <v>17.152000000000001</v>
      </c>
    </row>
    <row r="95" ht="14.25">
      <c r="D95" s="29">
        <v>17180</v>
      </c>
      <c r="E95" s="35">
        <v>6.4960000000000004</v>
      </c>
      <c r="F95" s="1">
        <v>1</v>
      </c>
      <c r="G95" s="1">
        <f>F95*E95*$C$92</f>
        <v>6.4960000000000004</v>
      </c>
    </row>
    <row r="96" ht="14.25">
      <c r="D96" s="19">
        <v>10316</v>
      </c>
      <c r="E96" s="21">
        <v>7.5839999999999996</v>
      </c>
      <c r="F96">
        <v>1</v>
      </c>
      <c r="G96" s="1">
        <f>F96*E96*$C$92</f>
        <v>7.5839999999999996</v>
      </c>
    </row>
    <row r="97" ht="14.25"/>
    <row r="98" ht="14.25">
      <c r="A98" t="s">
        <v>7</v>
      </c>
      <c r="B98" s="1">
        <v>10000</v>
      </c>
      <c r="C98" s="1">
        <f>ROUNDUP($B$57/B98,0)</f>
        <v>1</v>
      </c>
      <c r="D98" s="1">
        <v>7592</v>
      </c>
      <c r="E98" s="2">
        <v>0.35199999999999998</v>
      </c>
      <c r="F98" s="1">
        <v>1</v>
      </c>
      <c r="G98" s="1">
        <f>F98*E98*$C$98</f>
        <v>0.35199999999999998</v>
      </c>
    </row>
    <row r="99" ht="14.25">
      <c r="D99" s="1">
        <v>7616</v>
      </c>
      <c r="E99" s="3">
        <v>639.51999999999998</v>
      </c>
      <c r="F99" s="1">
        <v>1</v>
      </c>
      <c r="G99" s="1">
        <f>F99*E99*$C$98</f>
        <v>639.51999999999998</v>
      </c>
    </row>
    <row r="100" ht="14.25">
      <c r="D100" s="1">
        <v>7956</v>
      </c>
      <c r="E100" s="2">
        <v>2.016</v>
      </c>
      <c r="F100" s="1">
        <v>1</v>
      </c>
      <c r="G100" s="1">
        <f>F100*E100*$C$98</f>
        <v>2.016</v>
      </c>
    </row>
    <row r="101" ht="14.25">
      <c r="D101" s="16">
        <v>16756</v>
      </c>
      <c r="E101" s="18">
        <v>8.8640000000000008</v>
      </c>
      <c r="F101" s="1">
        <v>1</v>
      </c>
      <c r="G101" s="1">
        <f>F101*E101*$C$98</f>
        <v>8.8640000000000008</v>
      </c>
    </row>
    <row r="102" ht="14.25">
      <c r="D102" s="43">
        <v>11684</v>
      </c>
      <c r="E102" s="71">
        <v>17.152000000000001</v>
      </c>
      <c r="F102" s="1">
        <v>1</v>
      </c>
      <c r="G102" s="1">
        <f>F102*E102*$C$98</f>
        <v>17.152000000000001</v>
      </c>
    </row>
    <row r="103" ht="14.25">
      <c r="D103" s="29">
        <v>17180</v>
      </c>
      <c r="E103" s="35">
        <v>6.4960000000000004</v>
      </c>
      <c r="F103" s="1">
        <v>1</v>
      </c>
      <c r="G103" s="1">
        <f>F103*E103*$C$98</f>
        <v>6.4960000000000004</v>
      </c>
    </row>
    <row r="104" ht="14.25">
      <c r="D104" s="19">
        <v>10316</v>
      </c>
      <c r="E104" s="21">
        <v>7.5839999999999996</v>
      </c>
      <c r="F104">
        <v>1</v>
      </c>
      <c r="G104" s="1">
        <f>F104*E104*$C$98</f>
        <v>7.5839999999999996</v>
      </c>
    </row>
    <row r="105" ht="14.25"/>
    <row r="106" ht="14.25">
      <c r="A106" t="s">
        <v>9</v>
      </c>
      <c r="B106" s="1">
        <v>10000</v>
      </c>
      <c r="C106" s="1">
        <f>ROUNDUP($B$57/B106,0)</f>
        <v>1</v>
      </c>
      <c r="D106" s="1">
        <v>8424</v>
      </c>
      <c r="E106" s="6">
        <v>1546.4960000000001</v>
      </c>
      <c r="F106" s="1">
        <v>1</v>
      </c>
      <c r="G106" s="1">
        <f>F106*E106*$C$106</f>
        <v>1546.4960000000001</v>
      </c>
    </row>
    <row r="107" ht="14.25">
      <c r="D107" s="1">
        <v>8828</v>
      </c>
      <c r="E107" s="2">
        <v>2.016</v>
      </c>
      <c r="F107" s="1">
        <v>1</v>
      </c>
      <c r="G107" s="1">
        <f>F107*E107*$C$106</f>
        <v>2.016</v>
      </c>
    </row>
    <row r="108" ht="14.25">
      <c r="D108" s="16">
        <v>16756</v>
      </c>
      <c r="E108" s="18">
        <v>8.8640000000000008</v>
      </c>
      <c r="F108" s="1">
        <v>1</v>
      </c>
      <c r="G108" s="1">
        <f>F108*E108*$C$106</f>
        <v>8.8640000000000008</v>
      </c>
    </row>
    <row r="109" ht="14.25">
      <c r="D109" s="43">
        <v>11684</v>
      </c>
      <c r="E109" s="71">
        <v>17.152000000000001</v>
      </c>
      <c r="F109" s="1">
        <v>1</v>
      </c>
      <c r="G109" s="1">
        <f>F109*E109*$C$106</f>
        <v>17.152000000000001</v>
      </c>
    </row>
    <row r="110" ht="14.25">
      <c r="D110" s="19">
        <v>10316</v>
      </c>
      <c r="E110" s="21">
        <v>7.5839999999999996</v>
      </c>
      <c r="F110">
        <v>1</v>
      </c>
      <c r="G110" s="1">
        <f>F110*E110*$C$106</f>
        <v>7.5839999999999996</v>
      </c>
    </row>
    <row r="111" ht="14.25"/>
    <row r="112" ht="14.25">
      <c r="A112" t="s">
        <v>8</v>
      </c>
      <c r="B112" s="1">
        <v>10000</v>
      </c>
      <c r="C112" s="1">
        <f>ROUNDUP($B$57/B112,0)</f>
        <v>1</v>
      </c>
      <c r="D112" s="1">
        <v>8036</v>
      </c>
      <c r="E112" s="2">
        <v>1.056</v>
      </c>
      <c r="F112" s="1">
        <v>1</v>
      </c>
      <c r="G112" s="2">
        <v>1.024</v>
      </c>
    </row>
    <row r="113" ht="14.25">
      <c r="D113" s="1">
        <v>8108</v>
      </c>
      <c r="E113" s="6">
        <v>1761.5360000000001</v>
      </c>
      <c r="F113" s="1">
        <v>1</v>
      </c>
      <c r="G113" s="6">
        <v>1757.952</v>
      </c>
    </row>
    <row r="114" ht="14.25">
      <c r="D114" s="1">
        <v>8346</v>
      </c>
      <c r="E114" s="2">
        <v>2.016</v>
      </c>
      <c r="F114" s="1">
        <v>1</v>
      </c>
      <c r="G114" s="2">
        <v>2.016</v>
      </c>
    </row>
    <row r="115" ht="14.25">
      <c r="D115" s="16">
        <v>16756</v>
      </c>
      <c r="E115" s="18">
        <v>8.8640000000000008</v>
      </c>
      <c r="F115" s="1">
        <v>1</v>
      </c>
      <c r="G115" s="1">
        <f>F115*E115*$C$112</f>
        <v>8.8640000000000008</v>
      </c>
    </row>
    <row r="116" ht="14.25">
      <c r="D116" s="43">
        <v>11684</v>
      </c>
      <c r="E116" s="71">
        <v>17.152000000000001</v>
      </c>
      <c r="F116" s="1">
        <v>1</v>
      </c>
      <c r="G116" s="1">
        <f>F116*E116*$C$112</f>
        <v>17.152000000000001</v>
      </c>
    </row>
    <row r="117" ht="14.25">
      <c r="D117" s="29">
        <v>17180</v>
      </c>
      <c r="E117" s="35">
        <v>6.4960000000000004</v>
      </c>
      <c r="F117" s="1">
        <v>1</v>
      </c>
      <c r="G117" s="1">
        <f>F117*E117*$C$112</f>
        <v>6.4960000000000004</v>
      </c>
    </row>
    <row r="118" ht="14.25">
      <c r="D118" s="19">
        <v>10316</v>
      </c>
      <c r="E118" s="21">
        <v>7.5839999999999996</v>
      </c>
      <c r="F118" s="1">
        <v>0</v>
      </c>
      <c r="G118" s="1">
        <f>F118*E118*$C$112</f>
        <v>0</v>
      </c>
    </row>
    <row r="119" ht="14.25"/>
    <row r="120" ht="14.25"/>
    <row r="121" ht="14.25">
      <c r="G121">
        <f>SUM(G60:G118)/1000</f>
        <v>8.7069119999999973</v>
      </c>
    </row>
    <row r="122" ht="14.25">
      <c r="F122" t="s">
        <v>37</v>
      </c>
      <c r="G122">
        <v>6.8366800000000003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customWidth="1" min="1" max="1" width="21.421875"/>
    <col customWidth="1" min="3" max="3" width="3.57421875"/>
    <col customWidth="1" min="4" max="4" width="4.140625"/>
    <col bestFit="1" customWidth="1" min="10" max="10" width="12.140625"/>
  </cols>
  <sheetData>
    <row r="1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39</v>
      </c>
      <c r="H1" t="s">
        <v>40</v>
      </c>
      <c r="I1" t="s">
        <v>41</v>
      </c>
      <c r="J1" t="s">
        <v>42</v>
      </c>
      <c r="L1" t="s">
        <v>43</v>
      </c>
      <c r="M1">
        <v>11951.6</v>
      </c>
    </row>
    <row r="2" ht="14.25">
      <c r="A2" s="1" t="s">
        <v>44</v>
      </c>
      <c r="B2" s="1">
        <v>0</v>
      </c>
      <c r="C2" s="1">
        <v>1</v>
      </c>
      <c r="D2" s="1">
        <v>1</v>
      </c>
      <c r="E2" s="3">
        <v>240.31999999999999</v>
      </c>
      <c r="F2" s="3">
        <v>240.31999999999999</v>
      </c>
      <c r="G2" s="1">
        <v>12000</v>
      </c>
      <c r="H2" s="1">
        <v>1</v>
      </c>
      <c r="I2" s="72">
        <v>0</v>
      </c>
      <c r="J2">
        <f>I2*H2*F2</f>
        <v>0</v>
      </c>
    </row>
    <row r="3" ht="14.25">
      <c r="A3" s="1" t="s">
        <v>44</v>
      </c>
      <c r="B3" s="1">
        <v>15392</v>
      </c>
      <c r="C3" s="1">
        <v>1</v>
      </c>
      <c r="D3" s="1">
        <v>1</v>
      </c>
      <c r="E3" s="2">
        <v>0.25600000000000001</v>
      </c>
      <c r="F3" s="2">
        <v>0.25600000000000001</v>
      </c>
      <c r="G3" s="1">
        <v>12000</v>
      </c>
      <c r="H3">
        <v>1</v>
      </c>
      <c r="I3">
        <f>IF(G3&gt;0,ROUNDUP($M$1/G3,0),0)</f>
        <v>1</v>
      </c>
      <c r="J3">
        <f>I3*H3*F3</f>
        <v>0.25600000000000001</v>
      </c>
      <c r="L3" s="73" t="s">
        <v>45</v>
      </c>
    </row>
    <row r="4" ht="14.25">
      <c r="A4" s="1" t="s">
        <v>44</v>
      </c>
      <c r="B4" s="1">
        <v>15410</v>
      </c>
      <c r="C4" s="1">
        <v>1</v>
      </c>
      <c r="D4" s="1">
        <v>1</v>
      </c>
      <c r="E4" s="2">
        <v>0.25600000000000001</v>
      </c>
      <c r="F4" s="2">
        <v>0.25600000000000001</v>
      </c>
      <c r="G4" s="1">
        <v>12000</v>
      </c>
      <c r="H4">
        <v>1</v>
      </c>
      <c r="I4">
        <f>IF(G4&gt;0,ROUNDUP($M$1/G4,0),0)</f>
        <v>1</v>
      </c>
      <c r="J4">
        <f>I4*H4*F4</f>
        <v>0.25600000000000001</v>
      </c>
    </row>
    <row r="5" ht="14.25">
      <c r="A5" s="1" t="s">
        <v>44</v>
      </c>
      <c r="B5" s="1">
        <v>15428</v>
      </c>
      <c r="C5" s="1">
        <v>6</v>
      </c>
      <c r="D5" s="1">
        <v>1</v>
      </c>
      <c r="E5" s="11">
        <v>255.87200000000001</v>
      </c>
      <c r="F5" s="11">
        <v>255.87200000000001</v>
      </c>
      <c r="G5" s="1">
        <v>12000</v>
      </c>
      <c r="H5">
        <v>1</v>
      </c>
      <c r="I5">
        <f>IF(G5&gt;0,ROUNDUP($M$1/G5,0),0)</f>
        <v>1</v>
      </c>
      <c r="J5">
        <f>I5*H5*F5</f>
        <v>255.87200000000001</v>
      </c>
    </row>
    <row r="6" ht="14.25">
      <c r="A6" s="1"/>
      <c r="B6" s="1"/>
      <c r="C6" s="1"/>
      <c r="D6" s="1"/>
      <c r="E6" s="11"/>
      <c r="F6" s="11"/>
      <c r="G6" s="49"/>
      <c r="I6">
        <f>IF(G6&gt;0,ROUNDUP($M$1/G6,0),0)</f>
        <v>0</v>
      </c>
      <c r="J6">
        <f>I6*H6*F6</f>
        <v>0</v>
      </c>
    </row>
    <row r="7" ht="14.25">
      <c r="A7" s="1"/>
      <c r="B7" s="1"/>
      <c r="C7" s="1"/>
      <c r="D7" s="1"/>
      <c r="E7" s="11"/>
      <c r="F7" s="11"/>
      <c r="I7">
        <f>IF(G7&gt;0,ROUNDUP($M$1/G7,0),0)</f>
        <v>0</v>
      </c>
      <c r="J7">
        <f>I7*H7*F7</f>
        <v>0</v>
      </c>
    </row>
    <row r="8" ht="14.25">
      <c r="A8" s="1" t="s">
        <v>46</v>
      </c>
      <c r="B8" s="1">
        <v>0</v>
      </c>
      <c r="C8" s="1">
        <v>1</v>
      </c>
      <c r="D8" s="1">
        <v>1</v>
      </c>
      <c r="E8" s="4">
        <v>15.872</v>
      </c>
      <c r="F8" s="4">
        <v>15.872</v>
      </c>
      <c r="G8" s="1">
        <v>12000</v>
      </c>
      <c r="H8" s="1">
        <v>1</v>
      </c>
      <c r="I8">
        <f>IF(G8&gt;0,ROUNDUP($M$1/G8,0),0)</f>
        <v>1</v>
      </c>
      <c r="J8">
        <f>I8*H8*F8</f>
        <v>15.872</v>
      </c>
    </row>
    <row r="9" ht="14.25">
      <c r="A9" s="1" t="s">
        <v>46</v>
      </c>
      <c r="B9" s="1">
        <v>17012</v>
      </c>
      <c r="C9" s="1">
        <v>1</v>
      </c>
      <c r="D9" s="1">
        <v>1</v>
      </c>
      <c r="E9" s="11">
        <v>229.536</v>
      </c>
      <c r="F9" s="11">
        <v>229.536</v>
      </c>
      <c r="G9" s="1">
        <v>12000</v>
      </c>
      <c r="H9">
        <v>1</v>
      </c>
      <c r="I9">
        <f>IF(G9&gt;0,ROUNDUP($M$1/G9,0),0)</f>
        <v>1</v>
      </c>
      <c r="J9">
        <f>I9*H9*F9</f>
        <v>229.536</v>
      </c>
    </row>
    <row r="10" ht="14.25">
      <c r="A10" s="19" t="s">
        <v>20</v>
      </c>
      <c r="B10" s="19">
        <v>26716</v>
      </c>
      <c r="C10" s="19">
        <v>33</v>
      </c>
      <c r="D10" s="19">
        <v>33</v>
      </c>
      <c r="E10" s="20">
        <v>96.415999999999997</v>
      </c>
      <c r="F10" s="21">
        <v>4.3520000000000003</v>
      </c>
      <c r="G10" s="1">
        <v>12000</v>
      </c>
      <c r="H10">
        <v>1</v>
      </c>
      <c r="I10">
        <f>IF(G10&gt;0,ROUNDUP($M$1/G10,0),0)</f>
        <v>1</v>
      </c>
      <c r="J10">
        <f>I10*H10*F10</f>
        <v>4.3520000000000003</v>
      </c>
    </row>
    <row r="11" ht="14.25">
      <c r="A11" s="37" t="s">
        <v>19</v>
      </c>
      <c r="B11" s="37">
        <v>35316</v>
      </c>
      <c r="C11" s="37">
        <v>35</v>
      </c>
      <c r="D11" s="37">
        <v>16</v>
      </c>
      <c r="E11" s="38">
        <v>165.376</v>
      </c>
      <c r="F11" s="39">
        <v>8.8640000000000008</v>
      </c>
      <c r="G11" s="1">
        <v>12000</v>
      </c>
      <c r="H11" s="1">
        <v>1</v>
      </c>
      <c r="I11">
        <f>IF(G11&gt;0,ROUNDUP($M$1/G11,0),0)</f>
        <v>1</v>
      </c>
      <c r="J11">
        <f>I11*H11*F11</f>
        <v>8.8640000000000008</v>
      </c>
    </row>
    <row r="12" ht="14.25">
      <c r="A12" s="1"/>
      <c r="B12" s="1"/>
      <c r="C12" s="1"/>
      <c r="D12" s="1"/>
      <c r="E12" s="11"/>
      <c r="F12" s="11"/>
      <c r="G12" s="1"/>
      <c r="I12">
        <f>IF(G12&gt;0,ROUNDUP($M$1/G12,0),0)</f>
        <v>0</v>
      </c>
      <c r="J12">
        <f>I12*H12*F12</f>
        <v>0</v>
      </c>
    </row>
    <row r="13" ht="14.25">
      <c r="A13" s="1" t="s">
        <v>47</v>
      </c>
      <c r="B13" s="1">
        <v>0</v>
      </c>
      <c r="C13" s="1">
        <v>3</v>
      </c>
      <c r="D13" s="1">
        <v>1</v>
      </c>
      <c r="E13" s="32">
        <v>10.4</v>
      </c>
      <c r="F13" s="32">
        <v>10.4</v>
      </c>
      <c r="G13" s="1">
        <v>12000</v>
      </c>
      <c r="H13" s="1">
        <v>1</v>
      </c>
      <c r="I13">
        <f>IF(G13&gt;0,ROUNDUP($M$1/G13,0),0)</f>
        <v>1</v>
      </c>
      <c r="J13">
        <f>I13*H13*F13</f>
        <v>10.4</v>
      </c>
    </row>
    <row r="14" ht="14.25">
      <c r="A14" s="1" t="s">
        <v>47</v>
      </c>
      <c r="B14" s="1">
        <v>16252</v>
      </c>
      <c r="C14" s="1">
        <v>1</v>
      </c>
      <c r="D14" s="1">
        <v>1</v>
      </c>
      <c r="E14" s="11">
        <v>228.89599999999999</v>
      </c>
      <c r="F14" s="11">
        <v>228.89599999999999</v>
      </c>
      <c r="G14" s="1">
        <v>12000</v>
      </c>
      <c r="H14" s="1">
        <v>1</v>
      </c>
      <c r="I14">
        <f>IF(G14&gt;0,ROUNDUP($M$1/G14,0),0)</f>
        <v>1</v>
      </c>
      <c r="J14">
        <f>I14*H14*F14</f>
        <v>228.89599999999999</v>
      </c>
    </row>
    <row r="15" ht="14.25">
      <c r="A15" s="19" t="s">
        <v>20</v>
      </c>
      <c r="B15" s="19">
        <v>26716</v>
      </c>
      <c r="C15" s="19">
        <v>33</v>
      </c>
      <c r="D15" s="19">
        <v>33</v>
      </c>
      <c r="E15" s="20">
        <v>96.415999999999997</v>
      </c>
      <c r="F15" s="21">
        <v>4.3520000000000003</v>
      </c>
      <c r="G15" s="49">
        <v>12000</v>
      </c>
      <c r="H15" s="1">
        <v>1</v>
      </c>
      <c r="I15">
        <f>IF(G15&gt;0,ROUNDUP($M$1/G15,0),0)</f>
        <v>1</v>
      </c>
      <c r="J15">
        <f>I15*H15*F15</f>
        <v>4.3520000000000003</v>
      </c>
    </row>
    <row r="16" ht="14.25">
      <c r="A16" s="37" t="s">
        <v>19</v>
      </c>
      <c r="B16" s="37">
        <v>35316</v>
      </c>
      <c r="C16" s="37">
        <v>35</v>
      </c>
      <c r="D16" s="37">
        <v>16</v>
      </c>
      <c r="E16" s="38">
        <v>165.376</v>
      </c>
      <c r="F16" s="39">
        <v>8.8640000000000008</v>
      </c>
      <c r="G16" s="49">
        <v>12000</v>
      </c>
      <c r="H16" s="49">
        <v>1</v>
      </c>
      <c r="I16">
        <f>IF(G16&gt;0,ROUNDUP($M$1/G16,0),0)</f>
        <v>1</v>
      </c>
      <c r="J16">
        <f>I16*H16*F16</f>
        <v>8.8640000000000008</v>
      </c>
    </row>
    <row r="17" ht="14.25">
      <c r="G17" s="49"/>
      <c r="H17" s="49"/>
      <c r="I17">
        <f>IF(G17&gt;0,ROUNDUP($M$1/G17,0),0)</f>
        <v>0</v>
      </c>
      <c r="J17">
        <f>I17*H17*F17</f>
        <v>0</v>
      </c>
    </row>
    <row r="18" ht="14.25">
      <c r="A18" s="1"/>
      <c r="B18" s="1"/>
      <c r="C18" s="1"/>
      <c r="D18" s="1"/>
      <c r="E18" s="11"/>
      <c r="F18" s="11"/>
      <c r="I18">
        <f>IF(G18&gt;0,ROUNDUP($M$1/G18,0),0)</f>
        <v>0</v>
      </c>
      <c r="J18">
        <f>I18*H18*F18</f>
        <v>0</v>
      </c>
    </row>
    <row r="19" ht="14.25">
      <c r="A19" s="13" t="s">
        <v>16</v>
      </c>
      <c r="B19" s="13">
        <v>23324</v>
      </c>
      <c r="C19" s="13">
        <v>1</v>
      </c>
      <c r="D19" s="13">
        <v>1</v>
      </c>
      <c r="E19" s="13">
        <v>164</v>
      </c>
      <c r="F19" s="13">
        <v>164</v>
      </c>
      <c r="G19">
        <v>20000</v>
      </c>
      <c r="H19" s="1">
        <v>1</v>
      </c>
      <c r="I19">
        <f>IF(G19&gt;0,ROUNDUP($M$1/G19,0),0)</f>
        <v>1</v>
      </c>
      <c r="J19">
        <f>I19*H19*F19</f>
        <v>164</v>
      </c>
    </row>
    <row r="20" ht="14.25">
      <c r="A20" s="1"/>
      <c r="B20" s="1"/>
      <c r="C20" s="1"/>
      <c r="D20" s="1"/>
      <c r="E20" s="1"/>
      <c r="F20" s="1"/>
      <c r="G20" s="74"/>
      <c r="I20">
        <f>IF(G20&gt;0,ROUNDUP($M$1/G20,0),0)</f>
        <v>0</v>
      </c>
      <c r="J20">
        <f>I20*H20*F20</f>
        <v>0</v>
      </c>
    </row>
    <row r="21" ht="14.25">
      <c r="A21" s="1"/>
      <c r="B21" s="1"/>
      <c r="C21" s="1"/>
      <c r="D21" s="1"/>
      <c r="E21" s="1"/>
      <c r="F21" s="1"/>
      <c r="I21">
        <f>IF(G21&gt;0,ROUNDUP($M$1/G21,0),0)</f>
        <v>0</v>
      </c>
      <c r="J21">
        <f>I21*H21*F21</f>
        <v>0</v>
      </c>
    </row>
    <row r="22" ht="14.25">
      <c r="A22" s="1" t="s">
        <v>48</v>
      </c>
      <c r="B22" s="1">
        <v>0</v>
      </c>
      <c r="C22" s="1">
        <v>1</v>
      </c>
      <c r="D22" s="1">
        <v>1</v>
      </c>
      <c r="E22" s="4">
        <v>15.872</v>
      </c>
      <c r="F22" s="4">
        <v>15.872</v>
      </c>
      <c r="G22" s="1">
        <v>3000</v>
      </c>
      <c r="H22" s="1">
        <v>1</v>
      </c>
      <c r="I22">
        <f>IF(G22&gt;0,ROUNDUP($M$1/G22,0),0)</f>
        <v>4</v>
      </c>
      <c r="J22">
        <f>I22*H22*F22</f>
        <v>63.488</v>
      </c>
    </row>
    <row r="23" ht="14.25">
      <c r="A23" s="1" t="s">
        <v>48</v>
      </c>
      <c r="B23" s="1">
        <v>7280</v>
      </c>
      <c r="C23" s="1">
        <v>5</v>
      </c>
      <c r="D23" s="1">
        <v>4</v>
      </c>
      <c r="E23" s="11">
        <v>970.14400000000001</v>
      </c>
      <c r="F23" s="11">
        <v>242.816</v>
      </c>
      <c r="G23" s="1">
        <v>3000</v>
      </c>
      <c r="H23">
        <v>1</v>
      </c>
      <c r="I23">
        <f>IF(G23&gt;0,ROUNDUP($M$1/G23,0),0)</f>
        <v>4</v>
      </c>
      <c r="J23">
        <f>I23*H23*F23</f>
        <v>971.26400000000001</v>
      </c>
    </row>
    <row r="24" ht="14.25">
      <c r="A24" s="1" t="s">
        <v>48</v>
      </c>
      <c r="B24" s="1">
        <v>8312</v>
      </c>
      <c r="C24" s="1">
        <v>6</v>
      </c>
      <c r="D24" s="1">
        <v>4</v>
      </c>
      <c r="E24" s="11">
        <v>858.36800000000005</v>
      </c>
      <c r="F24" s="11">
        <v>214.65600000000001</v>
      </c>
      <c r="G24" s="1">
        <v>3000</v>
      </c>
      <c r="H24" s="1">
        <v>1</v>
      </c>
      <c r="I24">
        <f>IF(G24&gt;0,ROUNDUP($M$1/G24,0),0)</f>
        <v>4</v>
      </c>
      <c r="J24">
        <f>I24*H24*F24</f>
        <v>858.62400000000002</v>
      </c>
    </row>
    <row r="25" ht="14.25">
      <c r="A25" s="1" t="s">
        <v>48</v>
      </c>
      <c r="B25" s="1">
        <v>9196</v>
      </c>
      <c r="C25" s="1">
        <v>5</v>
      </c>
      <c r="D25" s="1">
        <v>4</v>
      </c>
      <c r="E25" s="6">
        <v>1000.192</v>
      </c>
      <c r="F25" s="3">
        <v>260.48000000000002</v>
      </c>
      <c r="G25" s="1">
        <v>3000</v>
      </c>
      <c r="H25" s="1">
        <v>1</v>
      </c>
      <c r="I25">
        <f>IF(G25&gt;0,ROUNDUP($M$1/G25,0),0)</f>
        <v>4</v>
      </c>
      <c r="J25">
        <f>I25*H25*F25</f>
        <v>1041.9200000000001</v>
      </c>
    </row>
    <row r="26" ht="14.25">
      <c r="A26" s="19" t="s">
        <v>20</v>
      </c>
      <c r="B26" s="19">
        <v>26716</v>
      </c>
      <c r="C26" s="19">
        <v>33</v>
      </c>
      <c r="D26" s="19">
        <v>33</v>
      </c>
      <c r="E26" s="20">
        <v>96.415999999999997</v>
      </c>
      <c r="F26" s="21">
        <v>4.3520000000000003</v>
      </c>
      <c r="G26" s="49">
        <v>3000</v>
      </c>
      <c r="H26" s="1">
        <v>1</v>
      </c>
      <c r="I26">
        <f>IF(G26&gt;0,ROUNDUP($M$1/G26,0),0)</f>
        <v>4</v>
      </c>
      <c r="J26">
        <f>I26*H26*F26</f>
        <v>17.408000000000001</v>
      </c>
    </row>
    <row r="27" ht="14.25">
      <c r="A27" s="37" t="s">
        <v>19</v>
      </c>
      <c r="B27" s="37">
        <v>35316</v>
      </c>
      <c r="C27" s="37">
        <v>35</v>
      </c>
      <c r="D27" s="37">
        <v>16</v>
      </c>
      <c r="E27" s="38">
        <v>165.376</v>
      </c>
      <c r="F27" s="39">
        <v>8.8640000000000008</v>
      </c>
      <c r="G27" s="1">
        <v>3000</v>
      </c>
      <c r="H27" s="1">
        <v>1</v>
      </c>
      <c r="I27">
        <f>IF(G27&gt;0,ROUNDUP($M$1/G27,0),0)</f>
        <v>4</v>
      </c>
      <c r="J27">
        <f>I27*H27*F27</f>
        <v>35.456000000000003</v>
      </c>
    </row>
    <row r="28" ht="14.25">
      <c r="A28" s="29" t="s">
        <v>23</v>
      </c>
      <c r="B28" s="29">
        <v>35740</v>
      </c>
      <c r="C28" s="29">
        <v>23</v>
      </c>
      <c r="D28" s="29">
        <v>17</v>
      </c>
      <c r="E28" s="29">
        <v>100</v>
      </c>
      <c r="F28" s="35">
        <v>6.8479999999999999</v>
      </c>
      <c r="G28" s="1">
        <v>3000</v>
      </c>
      <c r="H28" s="1">
        <v>2</v>
      </c>
      <c r="I28">
        <f>IF(G28&gt;0,ROUNDUP($M$1/G28,0),0)</f>
        <v>4</v>
      </c>
      <c r="J28">
        <f>I28*H28*F28</f>
        <v>54.783999999999999</v>
      </c>
    </row>
    <row r="29" ht="14.25">
      <c r="A29" s="1"/>
      <c r="B29" s="1"/>
      <c r="C29" s="1"/>
      <c r="D29" s="1"/>
      <c r="E29" s="6"/>
      <c r="F29" s="3"/>
      <c r="I29">
        <f>IF(G29&gt;0,ROUNDUP($M$1/G29,0),0)</f>
        <v>0</v>
      </c>
      <c r="J29">
        <f>I29*H29*F29</f>
        <v>0</v>
      </c>
    </row>
    <row r="30" ht="14.25">
      <c r="A30" s="1"/>
      <c r="B30" s="1"/>
      <c r="C30" s="1"/>
      <c r="D30" s="1"/>
      <c r="E30" s="6"/>
      <c r="F30" s="3"/>
      <c r="I30">
        <f>IF(G30&gt;0,ROUNDUP($M$1/G30,0),0)</f>
        <v>0</v>
      </c>
      <c r="J30">
        <f>I30*H30*F30</f>
        <v>0</v>
      </c>
    </row>
    <row r="31" ht="14.25">
      <c r="A31" s="1" t="s">
        <v>49</v>
      </c>
      <c r="B31" s="1">
        <v>0</v>
      </c>
      <c r="C31" s="1">
        <v>1</v>
      </c>
      <c r="D31" s="1">
        <v>1</v>
      </c>
      <c r="E31" s="2">
        <v>0.76800000000000002</v>
      </c>
      <c r="F31" s="2">
        <v>0.76800000000000002</v>
      </c>
      <c r="G31" s="1">
        <v>3000</v>
      </c>
      <c r="H31" s="1">
        <v>1</v>
      </c>
      <c r="I31">
        <f>IF(G31&gt;0,ROUNDUP($M$1/G31,0),0)</f>
        <v>4</v>
      </c>
      <c r="J31">
        <f>I31*H31*F31</f>
        <v>3.0720000000000001</v>
      </c>
    </row>
    <row r="32" ht="14.25">
      <c r="A32" s="1" t="s">
        <v>49</v>
      </c>
      <c r="B32" s="1">
        <v>4808</v>
      </c>
      <c r="C32" s="1">
        <v>4</v>
      </c>
      <c r="D32" s="1">
        <v>4</v>
      </c>
      <c r="E32" s="3">
        <v>961.27999999999997</v>
      </c>
      <c r="F32" s="3">
        <v>240.31999999999999</v>
      </c>
      <c r="G32" s="1">
        <v>3000</v>
      </c>
      <c r="H32" s="1">
        <v>1</v>
      </c>
      <c r="I32">
        <f>IF(G32&gt;0,ROUNDUP($M$1/G32,0),0)</f>
        <v>4</v>
      </c>
      <c r="J32">
        <f>I32*H32*F32</f>
        <v>961.27999999999997</v>
      </c>
    </row>
    <row r="33" ht="14.25">
      <c r="A33" s="1" t="s">
        <v>49</v>
      </c>
      <c r="B33" s="1">
        <v>5676</v>
      </c>
      <c r="C33" s="1">
        <v>2</v>
      </c>
      <c r="D33" s="1">
        <v>2</v>
      </c>
      <c r="E33" s="11">
        <v>480.44799999999998</v>
      </c>
      <c r="F33" s="11">
        <v>240.22399999999999</v>
      </c>
      <c r="G33" s="1">
        <v>3000</v>
      </c>
      <c r="H33" s="1">
        <v>1</v>
      </c>
      <c r="I33">
        <f>IF(G33&gt;0,ROUNDUP($M$1/G33,0),0)</f>
        <v>4</v>
      </c>
      <c r="J33">
        <f>I33*H33*F33</f>
        <v>960.89599999999996</v>
      </c>
    </row>
    <row r="34" ht="14.25">
      <c r="A34" s="1" t="s">
        <v>49</v>
      </c>
      <c r="B34" s="1">
        <v>5722</v>
      </c>
      <c r="C34" s="1">
        <v>3</v>
      </c>
      <c r="D34" s="1">
        <v>2</v>
      </c>
      <c r="E34" s="11">
        <v>480.54399999999998</v>
      </c>
      <c r="F34" s="11">
        <v>240.352</v>
      </c>
      <c r="G34" s="1">
        <v>3000</v>
      </c>
      <c r="H34" s="1">
        <v>1</v>
      </c>
      <c r="I34">
        <f>IF(G34&gt;0,ROUNDUP($M$1/G34,0),0)</f>
        <v>4</v>
      </c>
      <c r="J34">
        <f>I34*H34*F34</f>
        <v>961.40800000000002</v>
      </c>
    </row>
    <row r="35" ht="14.25">
      <c r="A35" s="1" t="s">
        <v>49</v>
      </c>
      <c r="B35" s="1">
        <v>6566</v>
      </c>
      <c r="C35" s="1">
        <v>4</v>
      </c>
      <c r="D35" s="1">
        <v>4</v>
      </c>
      <c r="E35" s="11">
        <v>907.13599999999997</v>
      </c>
      <c r="F35" s="11">
        <v>226.78399999999999</v>
      </c>
      <c r="G35" s="1">
        <v>3000</v>
      </c>
      <c r="H35" s="1">
        <v>1</v>
      </c>
      <c r="I35">
        <f>IF(G35&gt;0,ROUNDUP($M$1/G35,0),0)</f>
        <v>4</v>
      </c>
      <c r="J35">
        <f>I35*H35*F35</f>
        <v>907.13599999999997</v>
      </c>
    </row>
    <row r="36" ht="14.25">
      <c r="A36" s="1" t="s">
        <v>49</v>
      </c>
      <c r="B36" s="1">
        <v>7210</v>
      </c>
      <c r="C36" s="1">
        <v>3</v>
      </c>
      <c r="D36" s="1">
        <v>3</v>
      </c>
      <c r="E36" s="5">
        <v>0.95999999999999996</v>
      </c>
      <c r="F36" s="5">
        <v>0.32000000000000001</v>
      </c>
      <c r="G36" s="1">
        <v>3000</v>
      </c>
      <c r="H36" s="1">
        <v>1</v>
      </c>
      <c r="I36">
        <f>IF(G36&gt;0,ROUNDUP($M$1/G36,0),0)</f>
        <v>4</v>
      </c>
      <c r="J36">
        <f>I36*H36*F36</f>
        <v>1.28</v>
      </c>
    </row>
    <row r="37" ht="14.25">
      <c r="A37" s="19" t="s">
        <v>20</v>
      </c>
      <c r="B37" s="19">
        <v>26716</v>
      </c>
      <c r="C37" s="19">
        <v>33</v>
      </c>
      <c r="D37" s="19">
        <v>33</v>
      </c>
      <c r="E37" s="20">
        <v>96.415999999999997</v>
      </c>
      <c r="F37" s="21">
        <v>4.3520000000000003</v>
      </c>
      <c r="G37" s="49">
        <v>3000</v>
      </c>
      <c r="H37" s="1">
        <v>1</v>
      </c>
      <c r="I37">
        <f>IF(G37&gt;0,ROUNDUP($M$1/G37,0),0)</f>
        <v>4</v>
      </c>
      <c r="J37">
        <f>I37*H37*F37</f>
        <v>17.408000000000001</v>
      </c>
    </row>
    <row r="38" ht="14.25">
      <c r="A38" s="75" t="s">
        <v>50</v>
      </c>
      <c r="B38" s="75">
        <v>40784</v>
      </c>
      <c r="C38" s="75">
        <v>6</v>
      </c>
      <c r="D38" s="75">
        <v>6</v>
      </c>
      <c r="E38" s="76">
        <v>23.808</v>
      </c>
      <c r="F38" s="77">
        <v>3.968</v>
      </c>
      <c r="G38" s="1">
        <v>3000</v>
      </c>
      <c r="H38" s="1">
        <v>1</v>
      </c>
      <c r="I38">
        <f>IF(G38&gt;0,ROUNDUP($M$1/G38,0),0)</f>
        <v>4</v>
      </c>
      <c r="J38">
        <f>I38*H38*F38</f>
        <v>15.872</v>
      </c>
    </row>
    <row r="39" ht="14.25">
      <c r="A39" s="29" t="s">
        <v>23</v>
      </c>
      <c r="B39" s="29">
        <v>35740</v>
      </c>
      <c r="C39" s="29">
        <v>23</v>
      </c>
      <c r="D39" s="29">
        <v>17</v>
      </c>
      <c r="E39" s="29">
        <v>100</v>
      </c>
      <c r="F39" s="35">
        <v>6.8479999999999999</v>
      </c>
      <c r="G39" s="1">
        <v>3000</v>
      </c>
      <c r="H39" s="1">
        <v>1</v>
      </c>
      <c r="I39">
        <f>IF(G39&gt;0,ROUNDUP($M$1/G39,0),0)</f>
        <v>4</v>
      </c>
      <c r="J39">
        <f>I39*H39*F39</f>
        <v>27.391999999999999</v>
      </c>
    </row>
    <row r="40" ht="14.25">
      <c r="A40" s="75" t="s">
        <v>51</v>
      </c>
      <c r="B40" s="75">
        <v>39314</v>
      </c>
      <c r="C40" s="75">
        <v>6</v>
      </c>
      <c r="D40" s="75">
        <v>6</v>
      </c>
      <c r="E40" s="76">
        <v>33.216000000000001</v>
      </c>
      <c r="F40" s="77">
        <v>5.5359999999999996</v>
      </c>
      <c r="G40" s="1">
        <v>3000</v>
      </c>
      <c r="H40" s="1">
        <v>1</v>
      </c>
      <c r="I40">
        <f>IF(G40&gt;0,ROUNDUP($M$1/G40,0),0)</f>
        <v>4</v>
      </c>
      <c r="J40">
        <f>I40*H40*F40</f>
        <v>22.143999999999998</v>
      </c>
    </row>
    <row r="41" ht="14.25">
      <c r="A41" s="43" t="s">
        <v>22</v>
      </c>
      <c r="B41" s="43">
        <v>28084</v>
      </c>
      <c r="C41" s="43">
        <v>8</v>
      </c>
      <c r="D41" s="43">
        <v>3</v>
      </c>
      <c r="E41" s="71">
        <v>51.392000000000003</v>
      </c>
      <c r="F41" s="71">
        <v>10.368</v>
      </c>
      <c r="G41" s="1">
        <v>3000</v>
      </c>
      <c r="H41" s="1">
        <v>1</v>
      </c>
      <c r="I41">
        <f>IF(G41&gt;0,ROUNDUP($M$1/G41,0),0)</f>
        <v>4</v>
      </c>
      <c r="J41">
        <f>I41*H41*F41</f>
        <v>41.472000000000001</v>
      </c>
    </row>
    <row r="42" ht="14.25">
      <c r="I42">
        <f>IF(G42&gt;0,ROUNDUP($M$1/G42,0),0)</f>
        <v>0</v>
      </c>
      <c r="J42">
        <f>I42*H42*F42</f>
        <v>0</v>
      </c>
    </row>
    <row r="43" ht="14.25">
      <c r="A43" s="1"/>
      <c r="B43" s="1"/>
      <c r="C43" s="1"/>
      <c r="D43" s="1"/>
      <c r="E43" s="5"/>
      <c r="F43" s="5"/>
      <c r="I43">
        <f>IF(G43&gt;0,ROUNDUP($M$1/G43,0),0)</f>
        <v>0</v>
      </c>
      <c r="J43">
        <f>I43*H43*F43</f>
        <v>0</v>
      </c>
    </row>
    <row r="44" ht="14.25">
      <c r="A44" s="1" t="s">
        <v>52</v>
      </c>
      <c r="B44" s="1">
        <v>0</v>
      </c>
      <c r="C44" s="1">
        <v>1</v>
      </c>
      <c r="D44" s="1">
        <v>1</v>
      </c>
      <c r="E44" s="4">
        <v>15.872</v>
      </c>
      <c r="F44" s="4">
        <v>15.872</v>
      </c>
      <c r="G44" s="1">
        <v>6000</v>
      </c>
      <c r="H44" s="1">
        <v>1</v>
      </c>
      <c r="I44">
        <f>IF(G44&gt;0,ROUNDUP($M$1/G44,0),0)</f>
        <v>2</v>
      </c>
      <c r="J44">
        <f>I44*H44*F44</f>
        <v>31.744</v>
      </c>
    </row>
    <row r="45" ht="14.25">
      <c r="A45" s="1" t="s">
        <v>52</v>
      </c>
      <c r="B45" s="1">
        <v>10068</v>
      </c>
      <c r="C45" s="1">
        <v>3</v>
      </c>
      <c r="D45" s="1">
        <v>2</v>
      </c>
      <c r="E45" s="11">
        <v>463.392</v>
      </c>
      <c r="F45" s="11">
        <v>231.77600000000001</v>
      </c>
      <c r="G45">
        <v>6000</v>
      </c>
      <c r="H45" s="1">
        <v>1</v>
      </c>
      <c r="I45">
        <f>IF(G45&gt;0,ROUNDUP($M$1/G45,0),0)</f>
        <v>2</v>
      </c>
      <c r="J45">
        <f>I45*H45*F45</f>
        <v>463.55200000000002</v>
      </c>
    </row>
    <row r="46" ht="14.25">
      <c r="A46" s="1" t="s">
        <v>52</v>
      </c>
      <c r="B46" s="1">
        <v>10902</v>
      </c>
      <c r="C46" s="1">
        <v>3</v>
      </c>
      <c r="D46" s="1">
        <v>2</v>
      </c>
      <c r="E46" s="11">
        <v>680.86400000000003</v>
      </c>
      <c r="F46" s="11">
        <v>340.512</v>
      </c>
      <c r="G46" s="1">
        <v>6000</v>
      </c>
      <c r="H46" s="1">
        <v>1</v>
      </c>
      <c r="I46">
        <f>IF(G46&gt;0,ROUNDUP($M$1/G46,0),0)</f>
        <v>2</v>
      </c>
      <c r="J46">
        <f>I46*H46*F46</f>
        <v>681.024</v>
      </c>
    </row>
    <row r="47" ht="14.25">
      <c r="A47" s="1" t="s">
        <v>52</v>
      </c>
      <c r="B47" s="1">
        <v>11976</v>
      </c>
      <c r="C47" s="1">
        <v>2</v>
      </c>
      <c r="D47" s="1">
        <v>2</v>
      </c>
      <c r="E47" s="11">
        <v>447.23200000000003</v>
      </c>
      <c r="F47" s="11">
        <v>223.61600000000001</v>
      </c>
      <c r="G47" s="1">
        <v>6000</v>
      </c>
      <c r="H47" s="1">
        <v>1</v>
      </c>
      <c r="I47">
        <f>IF(G47&gt;0,ROUNDUP($M$1/G47,0),0)</f>
        <v>2</v>
      </c>
      <c r="J47">
        <f>I47*H47*F47</f>
        <v>447.23200000000003</v>
      </c>
    </row>
    <row r="48" ht="14.25">
      <c r="A48" s="1" t="s">
        <v>52</v>
      </c>
      <c r="B48" s="1">
        <v>12926</v>
      </c>
      <c r="C48" s="1">
        <v>2</v>
      </c>
      <c r="D48" s="1">
        <v>2</v>
      </c>
      <c r="E48" s="4">
        <v>31.167999999999999</v>
      </c>
      <c r="F48" s="4">
        <v>15.584</v>
      </c>
      <c r="G48" s="1">
        <v>6000</v>
      </c>
      <c r="H48" s="1">
        <v>1</v>
      </c>
      <c r="I48">
        <f>IF(G48&gt;0,ROUNDUP($M$1/G48,0),0)</f>
        <v>2</v>
      </c>
      <c r="J48">
        <f>I48*H48*F48</f>
        <v>31.167999999999999</v>
      </c>
    </row>
    <row r="49" ht="14.25">
      <c r="A49" s="19" t="s">
        <v>20</v>
      </c>
      <c r="B49" s="19">
        <v>26716</v>
      </c>
      <c r="C49" s="19">
        <v>33</v>
      </c>
      <c r="D49" s="19">
        <v>33</v>
      </c>
      <c r="E49" s="20">
        <v>96.415999999999997</v>
      </c>
      <c r="F49" s="21">
        <v>4.3520000000000003</v>
      </c>
      <c r="G49" s="49">
        <v>6000</v>
      </c>
      <c r="H49" s="1">
        <v>1</v>
      </c>
      <c r="I49">
        <f>IF(G49&gt;0,ROUNDUP($M$1/G49,0),0)</f>
        <v>2</v>
      </c>
      <c r="J49">
        <f>I49*H49*F49</f>
        <v>8.7040000000000006</v>
      </c>
    </row>
    <row r="50" ht="14.25">
      <c r="A50" s="37" t="s">
        <v>19</v>
      </c>
      <c r="B50" s="37">
        <v>35316</v>
      </c>
      <c r="C50" s="37">
        <v>35</v>
      </c>
      <c r="D50" s="37">
        <v>16</v>
      </c>
      <c r="E50" s="38">
        <v>165.376</v>
      </c>
      <c r="F50" s="39">
        <v>8.8640000000000008</v>
      </c>
      <c r="G50" s="1">
        <v>6000</v>
      </c>
      <c r="H50" s="1">
        <v>1</v>
      </c>
      <c r="I50">
        <f>IF(G50&gt;0,ROUNDUP($M$1/G50,0),0)</f>
        <v>2</v>
      </c>
      <c r="J50">
        <f>I50*H50*F50</f>
        <v>17.728000000000002</v>
      </c>
    </row>
    <row r="51" ht="14.25">
      <c r="A51" s="75" t="s">
        <v>50</v>
      </c>
      <c r="B51" s="75">
        <v>40784</v>
      </c>
      <c r="C51" s="75">
        <v>6</v>
      </c>
      <c r="D51" s="75">
        <v>6</v>
      </c>
      <c r="E51" s="76">
        <v>23.808</v>
      </c>
      <c r="F51" s="78">
        <v>3.968</v>
      </c>
      <c r="G51" s="1">
        <v>6000</v>
      </c>
      <c r="H51" s="1">
        <v>1</v>
      </c>
      <c r="I51">
        <f>IF(G51&gt;0,ROUNDUP($M$1/G51,0),0)</f>
        <v>2</v>
      </c>
      <c r="J51">
        <f>I51*H51*F51</f>
        <v>7.9359999999999999</v>
      </c>
    </row>
    <row r="52" ht="14.25">
      <c r="A52" s="75" t="s">
        <v>51</v>
      </c>
      <c r="B52" s="75">
        <v>39314</v>
      </c>
      <c r="C52" s="75">
        <v>6</v>
      </c>
      <c r="D52" s="75">
        <v>6</v>
      </c>
      <c r="E52" s="76">
        <v>33.216000000000001</v>
      </c>
      <c r="F52" s="77">
        <v>5.5359999999999996</v>
      </c>
      <c r="G52" s="1">
        <v>6000</v>
      </c>
      <c r="H52" s="1">
        <v>1</v>
      </c>
      <c r="I52">
        <f>IF(G52&gt;0,ROUNDUP($M$1/G52,0),0)</f>
        <v>2</v>
      </c>
      <c r="J52">
        <f>I52*H52*F52</f>
        <v>11.071999999999999</v>
      </c>
    </row>
    <row r="53" ht="14.25">
      <c r="A53" s="29" t="s">
        <v>23</v>
      </c>
      <c r="B53" s="29">
        <v>35740</v>
      </c>
      <c r="C53" s="29">
        <v>23</v>
      </c>
      <c r="D53" s="29">
        <v>17</v>
      </c>
      <c r="E53" s="29">
        <v>100</v>
      </c>
      <c r="F53" s="35">
        <v>6.8479999999999999</v>
      </c>
      <c r="G53" s="1">
        <v>6000</v>
      </c>
      <c r="H53" s="1">
        <v>1</v>
      </c>
      <c r="I53">
        <f>IF(G53&gt;0,ROUNDUP($M$1/G53,0),0)</f>
        <v>2</v>
      </c>
      <c r="J53">
        <f>I53*H53*F53</f>
        <v>13.696</v>
      </c>
    </row>
    <row r="54" ht="14.25">
      <c r="A54" s="1"/>
      <c r="B54" s="1"/>
      <c r="C54" s="1"/>
      <c r="D54" s="1"/>
      <c r="E54" s="4"/>
      <c r="F54" s="4"/>
      <c r="I54">
        <f>IF(G54&gt;0,ROUNDUP($M$1/G54,0),0)</f>
        <v>0</v>
      </c>
      <c r="J54">
        <f>I54*H54*F54</f>
        <v>0</v>
      </c>
    </row>
    <row r="55" ht="14.25">
      <c r="A55" s="1"/>
      <c r="B55" s="1"/>
      <c r="C55" s="1"/>
      <c r="D55" s="1"/>
      <c r="E55" s="4"/>
      <c r="F55" s="4"/>
      <c r="I55">
        <f>IF(G55&gt;0,ROUNDUP($M$1/G55,0),0)</f>
        <v>0</v>
      </c>
      <c r="J55">
        <f>I55*H55*F55</f>
        <v>0</v>
      </c>
    </row>
    <row r="56" ht="14.25">
      <c r="A56" s="1" t="s">
        <v>53</v>
      </c>
      <c r="B56" s="1">
        <v>0</v>
      </c>
      <c r="C56" s="1">
        <v>1</v>
      </c>
      <c r="D56" s="1">
        <v>1</v>
      </c>
      <c r="E56" s="4">
        <v>15.872</v>
      </c>
      <c r="F56" s="4">
        <v>15.872</v>
      </c>
      <c r="G56" s="1">
        <v>3000</v>
      </c>
      <c r="H56" s="1">
        <v>1</v>
      </c>
      <c r="I56">
        <f>IF(G56&gt;0,ROUNDUP($M$1/G56,0),0)</f>
        <v>4</v>
      </c>
      <c r="J56">
        <f>I56*H56*F56</f>
        <v>63.488</v>
      </c>
    </row>
    <row r="57" ht="14.25">
      <c r="A57" s="1" t="s">
        <v>53</v>
      </c>
      <c r="B57" s="1">
        <v>13028</v>
      </c>
      <c r="C57" s="1">
        <v>4</v>
      </c>
      <c r="D57" s="1">
        <v>4</v>
      </c>
      <c r="E57" s="48">
        <v>1025.28</v>
      </c>
      <c r="F57" s="3">
        <v>256.31999999999999</v>
      </c>
      <c r="G57" s="1">
        <v>3000</v>
      </c>
      <c r="H57" s="1">
        <v>1</v>
      </c>
      <c r="I57">
        <f>IF(G57&gt;0,ROUNDUP($M$1/G57,0),0)</f>
        <v>4</v>
      </c>
      <c r="J57">
        <f>I57*H57*F57</f>
        <v>1025.28</v>
      </c>
    </row>
    <row r="58" ht="14.25">
      <c r="A58" s="19" t="s">
        <v>20</v>
      </c>
      <c r="B58" s="19">
        <v>26716</v>
      </c>
      <c r="C58" s="19">
        <v>33</v>
      </c>
      <c r="D58" s="19">
        <v>33</v>
      </c>
      <c r="E58" s="20">
        <v>96.415999999999997</v>
      </c>
      <c r="F58" s="21">
        <v>4.3520000000000003</v>
      </c>
      <c r="G58" s="49">
        <v>3000</v>
      </c>
      <c r="H58" s="1">
        <v>1</v>
      </c>
      <c r="I58">
        <f>IF(G58&gt;0,ROUNDUP($M$1/G58,0),0)</f>
        <v>4</v>
      </c>
      <c r="J58">
        <f>I58*H58*F58</f>
        <v>17.408000000000001</v>
      </c>
    </row>
    <row r="59" ht="14.25">
      <c r="A59" s="37" t="s">
        <v>19</v>
      </c>
      <c r="B59" s="37">
        <v>35316</v>
      </c>
      <c r="C59" s="37">
        <v>35</v>
      </c>
      <c r="D59" s="37">
        <v>16</v>
      </c>
      <c r="E59" s="38">
        <v>165.376</v>
      </c>
      <c r="F59" s="39">
        <v>8.8640000000000008</v>
      </c>
      <c r="G59" s="1">
        <v>3000</v>
      </c>
      <c r="H59" s="1">
        <v>1</v>
      </c>
      <c r="I59">
        <f>IF(G59&gt;0,ROUNDUP($M$1/G59,0),0)</f>
        <v>4</v>
      </c>
      <c r="J59">
        <f>I59*H59*F59</f>
        <v>35.456000000000003</v>
      </c>
    </row>
    <row r="60" ht="14.25">
      <c r="A60" s="1"/>
      <c r="B60" s="1"/>
      <c r="C60" s="1"/>
      <c r="D60" s="1"/>
      <c r="E60" s="48"/>
      <c r="F60" s="3"/>
      <c r="I60">
        <f>IF(G60&gt;0,ROUNDUP($M$1/G60,0),0)</f>
        <v>0</v>
      </c>
      <c r="J60">
        <f>I60*H60*F60</f>
        <v>0</v>
      </c>
    </row>
    <row r="61" ht="14.25">
      <c r="A61" s="1"/>
      <c r="B61" s="1"/>
      <c r="C61" s="1"/>
      <c r="D61" s="1"/>
      <c r="E61" s="48"/>
      <c r="F61" s="3"/>
      <c r="I61">
        <f>IF(G61&gt;0,ROUNDUP($M$1/G61,0),0)</f>
        <v>0</v>
      </c>
      <c r="J61">
        <f>I61*H61*F61</f>
        <v>0</v>
      </c>
    </row>
    <row r="62" ht="14.25">
      <c r="A62" s="1"/>
      <c r="B62" s="1"/>
      <c r="C62" s="1"/>
      <c r="D62" s="1"/>
      <c r="E62" s="48"/>
      <c r="F62" s="3"/>
      <c r="I62">
        <f>IF(G62&gt;0,ROUNDUP($M$1/G62,0),0)</f>
        <v>0</v>
      </c>
      <c r="J62">
        <f>I62*H62*F62</f>
        <v>0</v>
      </c>
    </row>
    <row r="63" ht="14.25">
      <c r="A63" s="1" t="s">
        <v>54</v>
      </c>
      <c r="B63" s="1">
        <v>0</v>
      </c>
      <c r="C63" s="1">
        <v>1</v>
      </c>
      <c r="D63" s="1">
        <v>1</v>
      </c>
      <c r="E63" s="4">
        <v>15.872</v>
      </c>
      <c r="F63" s="4">
        <v>15.872</v>
      </c>
      <c r="G63" s="1">
        <v>3000</v>
      </c>
      <c r="H63" s="1">
        <v>1</v>
      </c>
      <c r="I63">
        <f>IF(G63&gt;0,ROUNDUP($M$1/G63,0),0)</f>
        <v>4</v>
      </c>
      <c r="J63">
        <f>I63*H63*F63</f>
        <v>63.488</v>
      </c>
    </row>
    <row r="64" ht="14.25">
      <c r="A64" s="1" t="s">
        <v>54</v>
      </c>
      <c r="B64" s="1">
        <v>13860</v>
      </c>
      <c r="C64" s="1">
        <v>5</v>
      </c>
      <c r="D64" s="1">
        <v>4</v>
      </c>
      <c r="E64" s="3">
        <v>953.75999999999999</v>
      </c>
      <c r="F64" s="3">
        <v>238.56</v>
      </c>
      <c r="G64" s="1">
        <v>3000</v>
      </c>
      <c r="H64" s="1">
        <v>1</v>
      </c>
      <c r="I64">
        <f>IF(G64&gt;0,ROUNDUP($M$1/G64,0),0)</f>
        <v>4</v>
      </c>
      <c r="J64">
        <f>I64*H64*F64</f>
        <v>954.24000000000001</v>
      </c>
    </row>
    <row r="65" ht="14.25">
      <c r="A65" s="19" t="s">
        <v>20</v>
      </c>
      <c r="B65" s="19">
        <v>26716</v>
      </c>
      <c r="C65" s="19">
        <v>33</v>
      </c>
      <c r="D65" s="19">
        <v>33</v>
      </c>
      <c r="E65" s="20">
        <v>96.415999999999997</v>
      </c>
      <c r="F65" s="21">
        <v>4.3520000000000003</v>
      </c>
      <c r="G65" s="49">
        <v>3000</v>
      </c>
      <c r="H65" s="1">
        <v>1</v>
      </c>
      <c r="I65">
        <f>IF(G65&gt;0,ROUNDUP($M$1/G65,0),0)</f>
        <v>4</v>
      </c>
      <c r="J65">
        <f>I65*H65*F65</f>
        <v>17.408000000000001</v>
      </c>
    </row>
    <row r="66" ht="14.25">
      <c r="A66" s="37" t="s">
        <v>19</v>
      </c>
      <c r="B66" s="37">
        <v>35316</v>
      </c>
      <c r="C66" s="37">
        <v>35</v>
      </c>
      <c r="D66" s="37">
        <v>16</v>
      </c>
      <c r="E66" s="38">
        <v>165.376</v>
      </c>
      <c r="F66" s="39">
        <v>8.8640000000000008</v>
      </c>
      <c r="G66" s="1">
        <v>3000</v>
      </c>
      <c r="H66" s="1">
        <v>1</v>
      </c>
      <c r="I66">
        <f>IF(G66&gt;0,ROUNDUP($M$1/G66,0),0)</f>
        <v>4</v>
      </c>
      <c r="J66">
        <f>I66*H66*F66</f>
        <v>35.456000000000003</v>
      </c>
    </row>
    <row r="67" ht="14.25">
      <c r="A67" s="1"/>
      <c r="B67" s="1"/>
      <c r="C67" s="1"/>
      <c r="D67" s="1"/>
      <c r="E67" s="3"/>
      <c r="F67" s="3"/>
      <c r="I67">
        <f>IF(G67&gt;0,ROUNDUP($M$1/G67,0),0)</f>
        <v>0</v>
      </c>
      <c r="J67">
        <f>I67*H67*F67</f>
        <v>0</v>
      </c>
    </row>
    <row r="68" ht="14.25">
      <c r="A68" s="1"/>
      <c r="B68" s="1"/>
      <c r="C68" s="1"/>
      <c r="D68" s="1"/>
      <c r="E68" s="3"/>
      <c r="F68" s="3"/>
      <c r="I68">
        <f>IF(G68&gt;0,ROUNDUP($M$1/G68,0),0)</f>
        <v>0</v>
      </c>
      <c r="J68">
        <f>I68*H68*F68</f>
        <v>0</v>
      </c>
    </row>
    <row r="69" ht="14.25">
      <c r="A69" s="19" t="s">
        <v>20</v>
      </c>
      <c r="B69" s="19">
        <v>26716</v>
      </c>
      <c r="C69" s="19">
        <v>33</v>
      </c>
      <c r="D69" s="19">
        <v>33</v>
      </c>
      <c r="E69" s="20">
        <v>96.415999999999997</v>
      </c>
      <c r="F69" s="21">
        <v>4.3520000000000003</v>
      </c>
      <c r="G69">
        <v>1000</v>
      </c>
      <c r="H69">
        <v>1</v>
      </c>
      <c r="I69">
        <f>IF(G69&gt;0,ROUNDUP($M$1/G69,0),0)</f>
        <v>12</v>
      </c>
      <c r="J69">
        <f>I69*H69*F69</f>
        <v>52.224000000000004</v>
      </c>
    </row>
    <row r="70" ht="14.25">
      <c r="A70" s="40" t="s">
        <v>21</v>
      </c>
      <c r="B70" s="40">
        <v>26790</v>
      </c>
      <c r="C70" s="40">
        <v>11</v>
      </c>
      <c r="D70" s="40">
        <v>11</v>
      </c>
      <c r="E70" s="70">
        <v>35.488</v>
      </c>
      <c r="F70" s="79">
        <v>6.6239999999999997</v>
      </c>
      <c r="G70" s="1">
        <v>1000</v>
      </c>
      <c r="H70">
        <v>1</v>
      </c>
      <c r="I70">
        <f>IF(G70&gt;0,ROUNDUP($M$1/G70,0),0)</f>
        <v>12</v>
      </c>
      <c r="J70">
        <f>I70*H70*F70</f>
        <v>79.488</v>
      </c>
    </row>
    <row r="71" ht="14.25"/>
    <row r="72" ht="14.25"/>
    <row r="73" ht="14.25"/>
    <row r="74" ht="14.25"/>
    <row r="75" ht="14.25"/>
    <row r="76" ht="14.25"/>
    <row r="77" ht="14.25"/>
    <row r="78" ht="14.25">
      <c r="A78" s="1" t="s">
        <v>18</v>
      </c>
      <c r="B78" s="1">
        <v>0</v>
      </c>
      <c r="C78" s="1">
        <v>1</v>
      </c>
      <c r="D78" s="1">
        <v>1</v>
      </c>
      <c r="E78" s="5">
        <v>0.16</v>
      </c>
      <c r="F78" s="5">
        <v>0.16</v>
      </c>
    </row>
    <row r="79" ht="14.25">
      <c r="A79" s="1" t="s">
        <v>18</v>
      </c>
      <c r="B79" s="1">
        <v>4236</v>
      </c>
      <c r="C79" s="1">
        <v>1</v>
      </c>
      <c r="D79" s="1">
        <v>1</v>
      </c>
      <c r="E79" s="4">
        <v>30.367999999999999</v>
      </c>
      <c r="F79" s="4">
        <v>30.367999999999999</v>
      </c>
      <c r="H79" s="1"/>
    </row>
    <row r="80" ht="14.25">
      <c r="A80" s="1"/>
      <c r="B80" s="1"/>
      <c r="C80" s="1"/>
      <c r="D80" s="1"/>
      <c r="E80" s="4"/>
      <c r="F80" s="4"/>
      <c r="H80" s="49"/>
    </row>
    <row r="81" ht="14.25">
      <c r="A81" s="80" t="s">
        <v>55</v>
      </c>
      <c r="B81" s="1"/>
      <c r="C81" s="1"/>
      <c r="D81" s="1"/>
      <c r="E81" s="4"/>
      <c r="F81" s="4"/>
      <c r="H81" s="49"/>
    </row>
    <row r="82" ht="14.25">
      <c r="A82" s="81" t="s">
        <v>56</v>
      </c>
      <c r="B82" s="1"/>
      <c r="C82" s="1"/>
      <c r="D82" s="1"/>
      <c r="E82" s="4"/>
      <c r="F82" s="4"/>
    </row>
    <row r="83" ht="14.25">
      <c r="A83" s="1"/>
      <c r="B83" s="1"/>
      <c r="C83" s="1"/>
      <c r="D83" s="1"/>
      <c r="E83" s="4"/>
      <c r="F83" s="4"/>
    </row>
    <row r="84" ht="14.25">
      <c r="A84" s="37" t="s">
        <v>19</v>
      </c>
      <c r="B84" s="37">
        <v>35316</v>
      </c>
      <c r="C84" s="37">
        <v>35</v>
      </c>
      <c r="D84" s="37">
        <v>16</v>
      </c>
      <c r="E84" s="38">
        <v>165.376</v>
      </c>
      <c r="F84" s="39">
        <v>8.8640000000000008</v>
      </c>
    </row>
    <row r="85" ht="14.25">
      <c r="A85" s="19" t="s">
        <v>20</v>
      </c>
      <c r="B85" s="19">
        <v>26716</v>
      </c>
      <c r="C85" s="19">
        <v>33</v>
      </c>
      <c r="D85" s="19">
        <v>33</v>
      </c>
      <c r="E85" s="20">
        <v>96.415999999999997</v>
      </c>
      <c r="F85" s="21">
        <v>4.3520000000000003</v>
      </c>
    </row>
    <row r="86" ht="14.25">
      <c r="A86" s="40" t="s">
        <v>21</v>
      </c>
      <c r="B86" s="40">
        <v>26790</v>
      </c>
      <c r="C86" s="40">
        <v>11</v>
      </c>
      <c r="D86" s="40">
        <v>11</v>
      </c>
      <c r="E86" s="70">
        <v>35.488</v>
      </c>
      <c r="F86" s="79">
        <v>6.6239999999999997</v>
      </c>
    </row>
    <row r="87" ht="14.25">
      <c r="A87" s="75" t="s">
        <v>51</v>
      </c>
      <c r="B87" s="75">
        <v>39314</v>
      </c>
      <c r="C87" s="75">
        <v>6</v>
      </c>
      <c r="D87" s="75">
        <v>6</v>
      </c>
      <c r="E87" s="76">
        <v>33.216000000000001</v>
      </c>
      <c r="F87" s="77">
        <v>5.5359999999999996</v>
      </c>
    </row>
    <row r="88" ht="14.25">
      <c r="A88" s="75" t="s">
        <v>50</v>
      </c>
      <c r="B88" s="75">
        <v>40784</v>
      </c>
      <c r="C88" s="75">
        <v>6</v>
      </c>
      <c r="D88" s="75">
        <v>6</v>
      </c>
      <c r="E88" s="76">
        <v>23.808</v>
      </c>
      <c r="F88" s="77">
        <v>3.968</v>
      </c>
    </row>
    <row r="89" ht="14.25">
      <c r="A89" s="43" t="s">
        <v>22</v>
      </c>
      <c r="B89" s="43">
        <v>28084</v>
      </c>
      <c r="C89" s="43">
        <v>8</v>
      </c>
      <c r="D89" s="43">
        <v>3</v>
      </c>
      <c r="E89" s="71">
        <v>51.392000000000003</v>
      </c>
      <c r="F89" s="71">
        <v>10.368</v>
      </c>
    </row>
    <row r="90" ht="14.25">
      <c r="A90" s="29" t="s">
        <v>23</v>
      </c>
      <c r="B90" s="29">
        <v>35740</v>
      </c>
      <c r="C90" s="29">
        <v>23</v>
      </c>
      <c r="D90" s="29">
        <v>17</v>
      </c>
      <c r="E90" s="29">
        <v>100</v>
      </c>
      <c r="F90" s="35">
        <v>6.8479999999999999</v>
      </c>
    </row>
    <row r="91" ht="14.25">
      <c r="A91" s="1" t="s">
        <v>24</v>
      </c>
      <c r="B91" s="1">
        <v>30732</v>
      </c>
      <c r="C91" s="1">
        <v>1</v>
      </c>
      <c r="D91" s="1">
        <v>1</v>
      </c>
      <c r="E91" s="2">
        <v>0.38400000000000001</v>
      </c>
      <c r="F91" s="2">
        <v>0.38400000000000001</v>
      </c>
    </row>
    <row r="93" ht="14.25">
      <c r="E93" s="3">
        <f>SUM(E2:E82)</f>
        <v>12765.471999999998</v>
      </c>
      <c r="J93">
        <f>SUM(J2:J70)</f>
        <v>11951.615999999995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5"/>
  <cols>
    <col customWidth="1" min="1" max="1" width="16.7109375"/>
    <col bestFit="1" min="5" max="6" width="9.574218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39</v>
      </c>
      <c r="H1" t="s">
        <v>40</v>
      </c>
      <c r="I1" t="s">
        <v>41</v>
      </c>
      <c r="J1" t="s">
        <v>42</v>
      </c>
      <c r="L1" t="s">
        <v>27</v>
      </c>
      <c r="M1">
        <v>29483.52</v>
      </c>
    </row>
    <row r="2">
      <c r="A2" s="13" t="s">
        <v>16</v>
      </c>
      <c r="B2" s="13">
        <v>7112</v>
      </c>
      <c r="C2" s="13">
        <v>1</v>
      </c>
      <c r="D2" s="13">
        <v>1</v>
      </c>
      <c r="E2" s="15">
        <v>25.184000000000001</v>
      </c>
      <c r="F2" s="15">
        <v>25.184000000000001</v>
      </c>
      <c r="G2">
        <v>30000</v>
      </c>
      <c r="H2" s="1">
        <v>1</v>
      </c>
      <c r="I2" s="1">
        <f>IF(G2&gt;0,ROUNDUP($M$1/G2,0),0)</f>
        <v>1</v>
      </c>
      <c r="J2" s="1">
        <f>I2*H2*F2</f>
        <v>25.184000000000001</v>
      </c>
    </row>
    <row r="3">
      <c r="A3" s="13" t="s">
        <v>57</v>
      </c>
      <c r="B3" s="13">
        <v>7192</v>
      </c>
      <c r="C3" s="13">
        <v>4</v>
      </c>
      <c r="D3" s="13">
        <v>4</v>
      </c>
      <c r="E3" s="15">
        <v>93.695999999999998</v>
      </c>
      <c r="F3" s="15">
        <v>23.423999999999999</v>
      </c>
      <c r="G3">
        <v>5000</v>
      </c>
      <c r="H3" s="1">
        <v>1</v>
      </c>
      <c r="I3" s="1">
        <f>IF(G3&gt;0,ROUNDUP($M$1/G3,0),0)</f>
        <v>6</v>
      </c>
      <c r="J3" s="1">
        <f>I3*H3*F3</f>
        <v>140.54399999999998</v>
      </c>
    </row>
    <row r="4">
      <c r="A4" s="1"/>
      <c r="B4" s="1"/>
      <c r="C4" s="1"/>
      <c r="D4" s="1"/>
      <c r="E4" s="4"/>
      <c r="F4" s="4"/>
      <c r="I4" s="1">
        <f>IF(G4&gt;0,ROUNDUP($M$1/G4,0),0)</f>
        <v>0</v>
      </c>
      <c r="J4" s="1">
        <f>I4*H4*F4</f>
        <v>0</v>
      </c>
    </row>
    <row r="5">
      <c r="A5" s="1" t="s">
        <v>58</v>
      </c>
      <c r="B5" s="1">
        <v>0</v>
      </c>
      <c r="C5" s="1">
        <v>12</v>
      </c>
      <c r="D5" s="1">
        <v>1</v>
      </c>
      <c r="E5" s="6">
        <v>7209.5680000000002</v>
      </c>
      <c r="F5" s="6">
        <v>7209.5680000000002</v>
      </c>
      <c r="G5" s="1">
        <v>120000</v>
      </c>
      <c r="H5">
        <v>1</v>
      </c>
      <c r="I5" s="1">
        <f>IF(G5&gt;0,ROUNDUP($M$1/G5,0),0)</f>
        <v>1</v>
      </c>
      <c r="J5" s="1">
        <f>I5*H5*F5</f>
        <v>7209.5680000000002</v>
      </c>
    </row>
    <row r="6">
      <c r="A6" s="1" t="s">
        <v>58</v>
      </c>
      <c r="B6" s="1">
        <v>4936</v>
      </c>
      <c r="C6" s="1">
        <v>1</v>
      </c>
      <c r="D6" s="1">
        <v>1</v>
      </c>
      <c r="E6" s="4">
        <v>15.423999999999999</v>
      </c>
      <c r="F6" s="4">
        <v>15.423999999999999</v>
      </c>
      <c r="G6" s="1">
        <v>120000</v>
      </c>
      <c r="H6" s="1">
        <v>1</v>
      </c>
      <c r="I6" s="1">
        <f>IF(G6&gt;0,ROUNDUP($M$1/G6,0),0)</f>
        <v>1</v>
      </c>
      <c r="J6" s="1">
        <f>I6*H6*F6</f>
        <v>15.423999999999999</v>
      </c>
    </row>
    <row r="7">
      <c r="A7" s="43" t="s">
        <v>22</v>
      </c>
      <c r="B7" s="43">
        <v>9988</v>
      </c>
      <c r="C7" s="43">
        <v>11</v>
      </c>
      <c r="D7" s="43">
        <v>4</v>
      </c>
      <c r="E7" s="71">
        <v>73.343999999999994</v>
      </c>
      <c r="F7" s="71">
        <v>10.912000000000001</v>
      </c>
      <c r="G7" s="49">
        <v>120000</v>
      </c>
      <c r="H7" s="1">
        <v>1</v>
      </c>
      <c r="I7" s="1">
        <f>IF(G7&gt;0,ROUNDUP($M$1/G7,0),0)</f>
        <v>1</v>
      </c>
      <c r="J7" s="1">
        <f>I7*H7*F7</f>
        <v>10.912000000000001</v>
      </c>
    </row>
    <row r="8">
      <c r="A8" s="29" t="s">
        <v>23</v>
      </c>
      <c r="B8" s="29">
        <v>17644</v>
      </c>
      <c r="C8" s="29">
        <v>2</v>
      </c>
      <c r="D8" s="29">
        <v>1</v>
      </c>
      <c r="E8" s="35">
        <v>6.8479999999999999</v>
      </c>
      <c r="F8" s="35">
        <v>6.8479999999999999</v>
      </c>
      <c r="G8" s="1">
        <v>120000</v>
      </c>
      <c r="H8" s="1">
        <v>1</v>
      </c>
      <c r="I8" s="1">
        <f>IF(G8&gt;0,ROUNDUP($M$1/G8,0),0)</f>
        <v>1</v>
      </c>
      <c r="J8" s="1">
        <f>I8*H8*F8</f>
        <v>6.8479999999999999</v>
      </c>
    </row>
    <row r="9">
      <c r="A9" s="19" t="s">
        <v>20</v>
      </c>
      <c r="B9" s="19">
        <v>8620</v>
      </c>
      <c r="C9" s="19">
        <v>24</v>
      </c>
      <c r="D9" s="19">
        <v>24</v>
      </c>
      <c r="E9" s="20">
        <v>73.823999999999998</v>
      </c>
      <c r="F9" s="21">
        <v>6.9119999999999999</v>
      </c>
      <c r="G9" s="1">
        <v>120000</v>
      </c>
      <c r="H9" s="1">
        <v>1</v>
      </c>
      <c r="I9" s="1">
        <f>IF(G9&gt;0,ROUNDUP($M$1/G9,0),0)</f>
        <v>1</v>
      </c>
      <c r="J9" s="1">
        <f>I9*H9*F9</f>
        <v>6.9119999999999999</v>
      </c>
    </row>
    <row r="10">
      <c r="A10" s="1"/>
      <c r="B10" s="1"/>
      <c r="C10" s="1"/>
      <c r="D10" s="1"/>
      <c r="E10" s="4"/>
      <c r="F10" s="4"/>
      <c r="I10" s="1">
        <f>IF(G10&gt;0,ROUNDUP($M$1/G10,0),0)</f>
        <v>0</v>
      </c>
      <c r="J10" s="1">
        <f>I10*H10*F10</f>
        <v>0</v>
      </c>
    </row>
    <row r="11">
      <c r="A11" s="1"/>
      <c r="B11" s="1"/>
      <c r="C11" s="1"/>
      <c r="D11" s="1"/>
      <c r="E11" s="4"/>
      <c r="F11" s="4"/>
      <c r="I11" s="1">
        <f>IF(G11&gt;0,ROUNDUP($M$1/G11,0),0)</f>
        <v>0</v>
      </c>
      <c r="J11" s="1">
        <f>I11*H11*F11</f>
        <v>0</v>
      </c>
    </row>
    <row r="12">
      <c r="A12" s="1" t="s">
        <v>59</v>
      </c>
      <c r="B12" s="1">
        <v>0</v>
      </c>
      <c r="C12" s="1">
        <v>3</v>
      </c>
      <c r="D12" s="1">
        <v>1</v>
      </c>
      <c r="E12" s="48">
        <v>1003.04</v>
      </c>
      <c r="F12" s="48">
        <v>1003.04</v>
      </c>
      <c r="I12" s="1">
        <f>IF(G12&gt;0,ROUNDUP($M$1/G12,0),0)</f>
        <v>0</v>
      </c>
      <c r="J12" s="1">
        <f>I12*H12*F12</f>
        <v>0</v>
      </c>
    </row>
    <row r="13">
      <c r="A13" s="1" t="s">
        <v>59</v>
      </c>
      <c r="B13" s="1">
        <v>5068</v>
      </c>
      <c r="C13" s="1">
        <v>4</v>
      </c>
      <c r="D13" s="1">
        <v>1</v>
      </c>
      <c r="E13" s="48">
        <v>2005.76</v>
      </c>
      <c r="F13" s="48">
        <v>2005.76</v>
      </c>
      <c r="G13">
        <v>60000</v>
      </c>
      <c r="H13" s="1">
        <v>1</v>
      </c>
      <c r="I13" s="1">
        <f>IF(G13&gt;0,ROUNDUP($M$1/G13,0),0)</f>
        <v>1</v>
      </c>
      <c r="J13" s="1">
        <f>I13*H13*F13</f>
        <v>2005.76</v>
      </c>
    </row>
    <row r="14">
      <c r="A14" s="1" t="s">
        <v>59</v>
      </c>
      <c r="B14" s="1">
        <v>5406</v>
      </c>
      <c r="C14" s="1">
        <v>2</v>
      </c>
      <c r="D14" s="1">
        <v>1</v>
      </c>
      <c r="E14" s="2">
        <v>0.41599999999999998</v>
      </c>
      <c r="F14" s="2">
        <v>0.41599999999999998</v>
      </c>
      <c r="G14" s="1">
        <v>60000</v>
      </c>
      <c r="H14" s="1">
        <v>1</v>
      </c>
      <c r="I14" s="1">
        <f>IF(G14&gt;0,ROUNDUP($M$1/G14,0),0)</f>
        <v>1</v>
      </c>
      <c r="J14" s="1">
        <f>I14*H14*F14</f>
        <v>0.41599999999999998</v>
      </c>
    </row>
    <row r="15">
      <c r="A15" s="1" t="s">
        <v>59</v>
      </c>
      <c r="B15" s="1">
        <v>5424</v>
      </c>
      <c r="C15" s="1">
        <v>1</v>
      </c>
      <c r="D15" s="1">
        <v>1</v>
      </c>
      <c r="E15" s="4">
        <v>15.423999999999999</v>
      </c>
      <c r="F15" s="4">
        <v>15.423999999999999</v>
      </c>
      <c r="G15" s="1">
        <v>60000</v>
      </c>
      <c r="H15" s="1">
        <v>1</v>
      </c>
      <c r="I15" s="1">
        <f>IF(G15&gt;0,ROUNDUP($M$1/G15,0),0)</f>
        <v>1</v>
      </c>
      <c r="J15" s="1">
        <f>I15*H15*F15</f>
        <v>15.423999999999999</v>
      </c>
    </row>
    <row r="16">
      <c r="A16" s="82" t="s">
        <v>51</v>
      </c>
      <c r="B16" s="82">
        <v>21218</v>
      </c>
      <c r="C16" s="82">
        <v>5</v>
      </c>
      <c r="D16" s="82">
        <v>4</v>
      </c>
      <c r="E16" s="83">
        <v>27.263999999999999</v>
      </c>
      <c r="F16" s="83">
        <v>10.656000000000001</v>
      </c>
      <c r="G16" s="49">
        <v>60000</v>
      </c>
      <c r="H16" s="1">
        <v>1</v>
      </c>
      <c r="I16" s="1">
        <f>IF(G16&gt;0,ROUNDUP($M$1/G16,0),0)</f>
        <v>1</v>
      </c>
      <c r="J16" s="1">
        <f>I16*H16*F16</f>
        <v>10.656000000000001</v>
      </c>
    </row>
    <row r="17">
      <c r="A17" s="82" t="s">
        <v>50</v>
      </c>
      <c r="B17" s="82">
        <v>22688</v>
      </c>
      <c r="C17" s="82">
        <v>7</v>
      </c>
      <c r="D17" s="82">
        <v>6</v>
      </c>
      <c r="E17" s="83">
        <v>48.287999999999997</v>
      </c>
      <c r="F17" s="83">
        <v>28.832000000000001</v>
      </c>
      <c r="G17" s="49">
        <v>60000</v>
      </c>
      <c r="H17" s="1">
        <v>1</v>
      </c>
      <c r="I17" s="1">
        <f>IF(G17&gt;0,ROUNDUP($M$1/G17,0),0)</f>
        <v>1</v>
      </c>
      <c r="J17" s="1">
        <f>I17*H17*F17</f>
        <v>28.832000000000001</v>
      </c>
    </row>
    <row r="18">
      <c r="A18" s="37" t="s">
        <v>19</v>
      </c>
      <c r="B18" s="37">
        <v>17220</v>
      </c>
      <c r="C18" s="37">
        <v>14</v>
      </c>
      <c r="D18" s="37">
        <v>6</v>
      </c>
      <c r="E18" s="84">
        <v>65.152000000000001</v>
      </c>
      <c r="F18" s="39">
        <v>8.8640000000000008</v>
      </c>
      <c r="G18" s="49">
        <v>60000</v>
      </c>
      <c r="H18" s="1">
        <v>1</v>
      </c>
      <c r="I18" s="1">
        <f>IF(G18&gt;0,ROUNDUP($M$1/G18,0),0)</f>
        <v>1</v>
      </c>
      <c r="J18" s="1">
        <f>I18*H18*F18</f>
        <v>8.8640000000000008</v>
      </c>
    </row>
    <row r="19">
      <c r="A19" s="43" t="s">
        <v>22</v>
      </c>
      <c r="B19" s="43">
        <v>9988</v>
      </c>
      <c r="C19" s="43">
        <v>11</v>
      </c>
      <c r="D19" s="43">
        <v>4</v>
      </c>
      <c r="E19" s="71">
        <v>73.343999999999994</v>
      </c>
      <c r="F19" s="71">
        <v>10.912000000000001</v>
      </c>
      <c r="G19" s="49">
        <v>60000</v>
      </c>
      <c r="H19" s="1">
        <v>1</v>
      </c>
      <c r="I19" s="1">
        <f>IF(G19&gt;0,ROUNDUP($M$1/G19,0),0)</f>
        <v>1</v>
      </c>
      <c r="J19" s="1">
        <f>I19*H19*F19</f>
        <v>10.912000000000001</v>
      </c>
    </row>
    <row r="20">
      <c r="A20" s="19" t="s">
        <v>20</v>
      </c>
      <c r="B20" s="19">
        <v>8620</v>
      </c>
      <c r="C20" s="19">
        <v>24</v>
      </c>
      <c r="D20" s="19">
        <v>24</v>
      </c>
      <c r="E20" s="20">
        <v>73.823999999999998</v>
      </c>
      <c r="F20" s="21">
        <v>6.9119999999999999</v>
      </c>
      <c r="G20" s="49">
        <v>60000</v>
      </c>
      <c r="H20" s="1">
        <v>1</v>
      </c>
      <c r="I20" s="1">
        <f>IF(G20&gt;0,ROUNDUP($M$1/G20,0),0)</f>
        <v>1</v>
      </c>
      <c r="J20" s="1">
        <f>I20*H20*F20</f>
        <v>6.9119999999999999</v>
      </c>
    </row>
    <row r="21">
      <c r="A21" s="1"/>
      <c r="B21" s="1"/>
      <c r="C21" s="1"/>
      <c r="D21" s="1"/>
      <c r="E21" s="4"/>
      <c r="F21" s="4"/>
      <c r="I21" s="1">
        <f>IF(G21&gt;0,ROUNDUP($M$1/G21,0),0)</f>
        <v>0</v>
      </c>
      <c r="J21" s="1">
        <f>I21*H21*F21</f>
        <v>0</v>
      </c>
    </row>
    <row r="22">
      <c r="A22" s="1" t="s">
        <v>60</v>
      </c>
      <c r="B22" s="1">
        <v>0</v>
      </c>
      <c r="C22" s="1">
        <v>1</v>
      </c>
      <c r="D22" s="1">
        <v>1</v>
      </c>
      <c r="E22" s="4">
        <v>15.776</v>
      </c>
      <c r="F22" s="4">
        <v>15.776</v>
      </c>
      <c r="I22" s="1">
        <f>IF(G22&gt;0,ROUNDUP($M$1/G22,0),0)</f>
        <v>0</v>
      </c>
      <c r="J22" s="1">
        <f>I22*H22*F22</f>
        <v>0</v>
      </c>
    </row>
    <row r="23">
      <c r="A23" s="1" t="s">
        <v>60</v>
      </c>
      <c r="B23" s="1">
        <v>5500</v>
      </c>
      <c r="C23" s="1">
        <v>1</v>
      </c>
      <c r="D23" s="1">
        <v>1</v>
      </c>
      <c r="E23" s="11">
        <v>100.928</v>
      </c>
      <c r="F23" s="11">
        <v>100.928</v>
      </c>
      <c r="G23" s="1">
        <v>30000</v>
      </c>
      <c r="H23" s="1">
        <v>1</v>
      </c>
      <c r="I23" s="1">
        <f>IF(G23&gt;0,ROUNDUP($M$1/G23,0),0)</f>
        <v>1</v>
      </c>
      <c r="J23" s="1">
        <f>I23*H23*F23</f>
        <v>100.928</v>
      </c>
    </row>
    <row r="24">
      <c r="A24" s="1" t="s">
        <v>60</v>
      </c>
      <c r="B24" s="1">
        <v>5566</v>
      </c>
      <c r="C24" s="1">
        <v>7</v>
      </c>
      <c r="D24" s="1">
        <v>1</v>
      </c>
      <c r="E24" s="6">
        <v>5009.9520000000002</v>
      </c>
      <c r="F24" s="6">
        <v>5009.9520000000002</v>
      </c>
      <c r="G24" s="1">
        <v>30000</v>
      </c>
      <c r="H24" s="1">
        <v>1</v>
      </c>
      <c r="I24" s="1">
        <f>IF(G24&gt;0,ROUNDUP($M$1/G24,0),0)</f>
        <v>1</v>
      </c>
      <c r="J24" s="1">
        <f>I24*H24*F24</f>
        <v>5009.9520000000002</v>
      </c>
    </row>
    <row r="25">
      <c r="A25" s="1" t="s">
        <v>60</v>
      </c>
      <c r="B25" s="1">
        <v>6216</v>
      </c>
      <c r="C25" s="1">
        <v>3</v>
      </c>
      <c r="D25" s="1">
        <v>1</v>
      </c>
      <c r="E25" s="11">
        <v>116.224</v>
      </c>
      <c r="F25" s="11">
        <v>116.224</v>
      </c>
      <c r="G25" s="1">
        <v>30000</v>
      </c>
      <c r="H25" s="1">
        <v>1</v>
      </c>
      <c r="I25" s="1">
        <f>IF(G25&gt;0,ROUNDUP($M$1/G25,0),0)</f>
        <v>1</v>
      </c>
      <c r="J25" s="1">
        <f>I25*H25*F25</f>
        <v>116.224</v>
      </c>
    </row>
    <row r="26">
      <c r="A26" s="82" t="s">
        <v>51</v>
      </c>
      <c r="B26" s="82">
        <v>21218</v>
      </c>
      <c r="C26" s="82">
        <v>5</v>
      </c>
      <c r="D26" s="82">
        <v>4</v>
      </c>
      <c r="E26" s="83">
        <v>27.263999999999999</v>
      </c>
      <c r="F26" s="83">
        <v>10.656000000000001</v>
      </c>
      <c r="G26" s="49">
        <v>30000</v>
      </c>
      <c r="H26" s="1">
        <v>1</v>
      </c>
      <c r="I26" s="1">
        <f>IF(G26&gt;0,ROUNDUP($M$1/G26,0),0)</f>
        <v>1</v>
      </c>
      <c r="J26" s="1">
        <f>I26*H26*F26</f>
        <v>10.656000000000001</v>
      </c>
    </row>
    <row r="27">
      <c r="A27" s="82" t="s">
        <v>50</v>
      </c>
      <c r="B27" s="82">
        <v>22688</v>
      </c>
      <c r="C27" s="82">
        <v>7</v>
      </c>
      <c r="D27" s="82">
        <v>6</v>
      </c>
      <c r="E27" s="83">
        <v>48.287999999999997</v>
      </c>
      <c r="F27" s="83">
        <v>28.832000000000001</v>
      </c>
      <c r="G27" s="49">
        <v>30000</v>
      </c>
      <c r="H27" s="1">
        <v>1</v>
      </c>
      <c r="I27" s="1">
        <f>IF(G27&gt;0,ROUNDUP($M$1/G27,0),0)</f>
        <v>1</v>
      </c>
      <c r="J27" s="1">
        <f>I27*H27*F27</f>
        <v>28.832000000000001</v>
      </c>
    </row>
    <row r="28">
      <c r="A28" s="37" t="s">
        <v>19</v>
      </c>
      <c r="B28" s="37">
        <v>17220</v>
      </c>
      <c r="C28" s="37">
        <v>14</v>
      </c>
      <c r="D28" s="37">
        <v>6</v>
      </c>
      <c r="E28" s="84">
        <v>65.152000000000001</v>
      </c>
      <c r="F28" s="39">
        <v>8.8640000000000008</v>
      </c>
      <c r="G28" s="49">
        <v>30000</v>
      </c>
      <c r="H28" s="1">
        <v>1</v>
      </c>
      <c r="I28" s="1">
        <f>IF(G28&gt;0,ROUNDUP($M$1/G28,0),0)</f>
        <v>1</v>
      </c>
      <c r="J28" s="1">
        <f>I28*H28*F28</f>
        <v>8.8640000000000008</v>
      </c>
    </row>
    <row r="29">
      <c r="A29" s="1"/>
      <c r="B29" s="1"/>
      <c r="C29" s="1"/>
      <c r="D29" s="1"/>
      <c r="E29" s="11"/>
      <c r="F29" s="11"/>
      <c r="I29" s="1">
        <f>IF(G29&gt;0,ROUNDUP($M$1/G29,0),0)</f>
        <v>0</v>
      </c>
      <c r="J29" s="1">
        <f>I29*H29*F29</f>
        <v>0</v>
      </c>
    </row>
    <row r="30">
      <c r="A30" s="1" t="s">
        <v>61</v>
      </c>
      <c r="B30" s="1">
        <v>0</v>
      </c>
      <c r="C30" s="1">
        <v>1</v>
      </c>
      <c r="D30" s="1">
        <v>1</v>
      </c>
      <c r="E30" s="11">
        <v>522.84799999999996</v>
      </c>
      <c r="F30" s="11">
        <v>522.84799999999996</v>
      </c>
      <c r="I30" s="1">
        <f>IF(G30&gt;0,ROUNDUP($M$1/G30,0),0)</f>
        <v>0</v>
      </c>
      <c r="J30" s="1">
        <f>I30*H30*F30</f>
        <v>0</v>
      </c>
    </row>
    <row r="31">
      <c r="A31" s="1" t="s">
        <v>61</v>
      </c>
      <c r="B31" s="1">
        <v>6634</v>
      </c>
      <c r="C31" s="1">
        <v>3</v>
      </c>
      <c r="D31" s="1">
        <v>3</v>
      </c>
      <c r="E31" s="6">
        <v>1567.5840000000001</v>
      </c>
      <c r="F31" s="11">
        <v>522.52800000000002</v>
      </c>
      <c r="G31">
        <v>10000</v>
      </c>
      <c r="H31" s="1">
        <v>1</v>
      </c>
      <c r="I31" s="1">
        <f>IF(G31&gt;0,ROUNDUP($M$1/G31,0),0)</f>
        <v>3</v>
      </c>
      <c r="J31" s="1">
        <f>I31*H31*F31</f>
        <v>1567.5840000000001</v>
      </c>
    </row>
    <row r="32">
      <c r="A32" s="19" t="s">
        <v>20</v>
      </c>
      <c r="B32" s="19">
        <v>8620</v>
      </c>
      <c r="C32" s="19">
        <v>24</v>
      </c>
      <c r="D32" s="19">
        <v>24</v>
      </c>
      <c r="E32" s="20">
        <v>73.823999999999998</v>
      </c>
      <c r="F32" s="21">
        <v>6.9119999999999999</v>
      </c>
      <c r="G32" s="49">
        <v>10000</v>
      </c>
      <c r="H32" s="1">
        <v>1</v>
      </c>
      <c r="I32" s="1">
        <f>IF(G32&gt;0,ROUNDUP($M$1/G32,0),0)</f>
        <v>3</v>
      </c>
      <c r="J32" s="1">
        <f>I32*H32*F32</f>
        <v>20.736000000000001</v>
      </c>
    </row>
    <row r="33">
      <c r="A33" s="43" t="s">
        <v>22</v>
      </c>
      <c r="B33" s="43">
        <v>9988</v>
      </c>
      <c r="C33" s="43">
        <v>11</v>
      </c>
      <c r="D33" s="43">
        <v>4</v>
      </c>
      <c r="E33" s="71">
        <v>73.343999999999994</v>
      </c>
      <c r="F33" s="71">
        <v>10.912000000000001</v>
      </c>
      <c r="G33" s="49">
        <v>10000</v>
      </c>
      <c r="H33" s="1">
        <v>1</v>
      </c>
      <c r="I33" s="1">
        <f>IF(G33&gt;0,ROUNDUP($M$1/G33,0),0)</f>
        <v>3</v>
      </c>
      <c r="J33" s="1">
        <f>I33*H33*F33</f>
        <v>32.736000000000004</v>
      </c>
    </row>
    <row r="34">
      <c r="A34" s="1"/>
      <c r="B34" s="1"/>
      <c r="C34" s="1"/>
      <c r="D34" s="1"/>
      <c r="E34" s="6"/>
      <c r="F34" s="11"/>
      <c r="G34" s="74"/>
      <c r="I34" s="1">
        <f>IF(G34&gt;0,ROUNDUP($M$1/G34,0),0)</f>
        <v>0</v>
      </c>
      <c r="J34" s="1">
        <f>I34*H34*F34</f>
        <v>0</v>
      </c>
    </row>
    <row r="35">
      <c r="A35" s="1"/>
      <c r="B35" s="1"/>
      <c r="C35" s="1"/>
      <c r="D35" s="1"/>
      <c r="E35" s="6"/>
      <c r="F35" s="11"/>
      <c r="I35" s="1">
        <f>IF(G35&gt;0,ROUNDUP($M$1/G35,0),0)</f>
        <v>0</v>
      </c>
      <c r="J35" s="1">
        <f>I35*H35*F35</f>
        <v>0</v>
      </c>
    </row>
    <row r="36">
      <c r="A36" s="1" t="s">
        <v>62</v>
      </c>
      <c r="B36" s="1">
        <v>0</v>
      </c>
      <c r="C36" s="1">
        <v>1</v>
      </c>
      <c r="D36" s="1">
        <v>1</v>
      </c>
      <c r="E36" s="4">
        <v>15.744</v>
      </c>
      <c r="F36" s="4">
        <v>15.744</v>
      </c>
      <c r="G36" s="1">
        <v>5000</v>
      </c>
      <c r="H36" s="1">
        <v>1</v>
      </c>
      <c r="I36" s="1">
        <f>IF(G36&gt;0,ROUNDUP($M$1/G36,0),0)</f>
        <v>6</v>
      </c>
      <c r="J36" s="1">
        <f>I36*H36*F36</f>
        <v>94.463999999999999</v>
      </c>
    </row>
    <row r="37">
      <c r="A37" s="1" t="s">
        <v>62</v>
      </c>
      <c r="B37" s="1">
        <v>6686</v>
      </c>
      <c r="C37" s="1">
        <v>4</v>
      </c>
      <c r="D37" s="1">
        <v>4</v>
      </c>
      <c r="E37" s="2">
        <v>1.536</v>
      </c>
      <c r="F37" s="2">
        <v>0.38400000000000001</v>
      </c>
      <c r="G37" s="1">
        <v>5000</v>
      </c>
      <c r="H37" s="1">
        <v>1</v>
      </c>
      <c r="I37" s="1">
        <f>IF(G37&gt;0,ROUNDUP($M$1/G37,0),0)</f>
        <v>6</v>
      </c>
      <c r="J37" s="1">
        <f>I37*H37*F37</f>
        <v>2.3040000000000003</v>
      </c>
    </row>
    <row r="38">
      <c r="A38" s="1" t="s">
        <v>62</v>
      </c>
      <c r="B38" s="1">
        <v>6714</v>
      </c>
      <c r="C38" s="1">
        <v>8</v>
      </c>
      <c r="D38" s="1">
        <v>4</v>
      </c>
      <c r="E38" s="6">
        <v>4146.8159999999998</v>
      </c>
      <c r="F38" s="36">
        <v>2007.2</v>
      </c>
      <c r="G38" s="1">
        <v>5000</v>
      </c>
      <c r="H38" s="1">
        <v>1</v>
      </c>
      <c r="I38" s="1">
        <f>IF(G38&gt;0,ROUNDUP($M$1/G38,0),0)</f>
        <v>6</v>
      </c>
      <c r="J38" s="1">
        <f>I38*H38*F38</f>
        <v>12043.200000000001</v>
      </c>
    </row>
    <row r="39">
      <c r="A39" s="1" t="s">
        <v>62</v>
      </c>
      <c r="B39" s="1">
        <v>7012</v>
      </c>
      <c r="C39" s="1">
        <v>2</v>
      </c>
      <c r="D39" s="1">
        <v>2</v>
      </c>
      <c r="E39" s="4">
        <v>30.975999999999999</v>
      </c>
      <c r="F39" s="4">
        <v>15.488</v>
      </c>
      <c r="G39" s="1">
        <v>5000</v>
      </c>
      <c r="H39" s="1">
        <v>1</v>
      </c>
      <c r="I39" s="1">
        <f>IF(G39&gt;0,ROUNDUP($M$1/G39,0),0)</f>
        <v>6</v>
      </c>
      <c r="J39" s="1">
        <f>I39*H39*F39</f>
        <v>92.927999999999997</v>
      </c>
    </row>
    <row r="40">
      <c r="A40" s="37" t="s">
        <v>19</v>
      </c>
      <c r="B40" s="37">
        <v>17220</v>
      </c>
      <c r="C40" s="37">
        <v>14</v>
      </c>
      <c r="D40" s="37">
        <v>6</v>
      </c>
      <c r="E40" s="84">
        <v>65.152000000000001</v>
      </c>
      <c r="F40" s="39">
        <v>8.8640000000000008</v>
      </c>
      <c r="G40" s="49">
        <v>5000</v>
      </c>
      <c r="H40" s="1">
        <v>1</v>
      </c>
      <c r="I40" s="1">
        <f>IF(G40&gt;0,ROUNDUP($M$1/G40,0),0)</f>
        <v>6</v>
      </c>
      <c r="J40" s="1">
        <f>I40*H40*F40</f>
        <v>53.184000000000005</v>
      </c>
    </row>
    <row r="41">
      <c r="A41" s="82" t="s">
        <v>51</v>
      </c>
      <c r="B41" s="82">
        <v>21218</v>
      </c>
      <c r="C41" s="82">
        <v>5</v>
      </c>
      <c r="D41" s="82">
        <v>4</v>
      </c>
      <c r="E41" s="83">
        <v>27.263999999999999</v>
      </c>
      <c r="F41" s="83">
        <v>10.656000000000001</v>
      </c>
      <c r="G41" s="49">
        <v>5000</v>
      </c>
      <c r="H41" s="1">
        <v>1</v>
      </c>
      <c r="I41" s="1">
        <f>IF(G41&gt;0,ROUNDUP($M$1/G41,0),0)</f>
        <v>6</v>
      </c>
      <c r="J41" s="1">
        <f>I41*H41*F41</f>
        <v>63.936000000000007</v>
      </c>
    </row>
    <row r="42">
      <c r="A42" s="82" t="s">
        <v>50</v>
      </c>
      <c r="B42" s="82">
        <v>22688</v>
      </c>
      <c r="C42" s="82">
        <v>7</v>
      </c>
      <c r="D42" s="82">
        <v>6</v>
      </c>
      <c r="E42" s="83">
        <v>48.287999999999997</v>
      </c>
      <c r="F42" s="83">
        <v>28.832000000000001</v>
      </c>
      <c r="G42" s="49">
        <v>5000</v>
      </c>
      <c r="H42" s="1">
        <v>1</v>
      </c>
      <c r="I42" s="1">
        <f>IF(G42&gt;0,ROUNDUP($M$1/G42,0),0)</f>
        <v>6</v>
      </c>
      <c r="J42" s="1">
        <f>I42*H42*F42</f>
        <v>172.99200000000002</v>
      </c>
    </row>
    <row r="43">
      <c r="A43" s="19" t="s">
        <v>20</v>
      </c>
      <c r="B43" s="19">
        <v>8620</v>
      </c>
      <c r="C43" s="19">
        <v>24</v>
      </c>
      <c r="D43" s="19">
        <v>24</v>
      </c>
      <c r="E43" s="20">
        <v>73.823999999999998</v>
      </c>
      <c r="F43" s="21">
        <v>6.9119999999999999</v>
      </c>
      <c r="G43" s="49">
        <v>5000</v>
      </c>
      <c r="H43" s="1">
        <v>1</v>
      </c>
      <c r="I43" s="1">
        <f>IF(G43&gt;0,ROUNDUP($M$1/G43,0),0)</f>
        <v>6</v>
      </c>
      <c r="J43" s="1">
        <f>I43*H43*F43</f>
        <v>41.472000000000001</v>
      </c>
    </row>
    <row r="44">
      <c r="A44" s="1"/>
      <c r="B44" s="1"/>
      <c r="C44" s="1"/>
      <c r="D44" s="1"/>
      <c r="E44" s="4"/>
      <c r="F44" s="4"/>
      <c r="I44" s="1">
        <f>IF(G44&gt;0,ROUNDUP($M$1/G44,0),0)</f>
        <v>0</v>
      </c>
      <c r="J44" s="1">
        <f>I44*H44*F44</f>
        <v>0</v>
      </c>
    </row>
    <row r="45">
      <c r="A45" s="19" t="s">
        <v>20</v>
      </c>
      <c r="B45" s="19">
        <v>8620</v>
      </c>
      <c r="C45" s="19">
        <v>24</v>
      </c>
      <c r="D45" s="19">
        <v>24</v>
      </c>
      <c r="E45" s="20">
        <v>73.823999999999998</v>
      </c>
      <c r="F45" s="21">
        <v>6.9119999999999999</v>
      </c>
      <c r="G45">
        <v>1000</v>
      </c>
      <c r="H45" s="1">
        <v>1</v>
      </c>
      <c r="I45" s="1">
        <f>IF(G45&gt;0,ROUNDUP($M$1/G45,0),0)</f>
        <v>30</v>
      </c>
      <c r="J45" s="1">
        <f>I45*H45*F45</f>
        <v>207.35999999999999</v>
      </c>
    </row>
    <row r="46">
      <c r="A46" s="40" t="s">
        <v>21</v>
      </c>
      <c r="B46" s="40">
        <v>8694</v>
      </c>
      <c r="C46" s="40">
        <v>41</v>
      </c>
      <c r="D46" s="40">
        <v>40</v>
      </c>
      <c r="E46" s="85">
        <v>101.024</v>
      </c>
      <c r="F46" s="42">
        <v>10.4</v>
      </c>
      <c r="G46" s="1">
        <v>1000</v>
      </c>
      <c r="H46" s="1">
        <v>1</v>
      </c>
      <c r="I46" s="1">
        <f>IF(G46&gt;0,ROUNDUP($M$1/G46,0),0)</f>
        <v>30</v>
      </c>
      <c r="J46" s="1">
        <f>I46*H46*F46</f>
        <v>312</v>
      </c>
    </row>
    <row r="47">
      <c r="A47" s="1"/>
      <c r="B47" s="1"/>
      <c r="C47" s="1"/>
      <c r="D47" s="1"/>
      <c r="E47" s="4"/>
      <c r="F47" s="4"/>
    </row>
    <row r="48">
      <c r="A48" s="1" t="s">
        <v>18</v>
      </c>
      <c r="B48" s="1">
        <v>0</v>
      </c>
      <c r="C48" s="1">
        <v>1</v>
      </c>
      <c r="D48" s="1">
        <v>1</v>
      </c>
      <c r="E48" s="5"/>
      <c r="F48" s="5">
        <v>0.16</v>
      </c>
    </row>
    <row r="49">
      <c r="A49" s="1" t="s">
        <v>18</v>
      </c>
      <c r="B49" s="1">
        <v>4236</v>
      </c>
      <c r="C49" s="1">
        <v>1</v>
      </c>
      <c r="D49" s="1">
        <v>1</v>
      </c>
      <c r="E49" s="4"/>
      <c r="F49" s="4">
        <v>30.367999999999999</v>
      </c>
    </row>
    <row r="50">
      <c r="A50" s="1" t="s">
        <v>18</v>
      </c>
      <c r="B50" s="1">
        <v>4268</v>
      </c>
      <c r="C50" s="1">
        <v>1</v>
      </c>
      <c r="D50" s="1">
        <v>1</v>
      </c>
      <c r="E50" s="4"/>
      <c r="F50" s="4">
        <v>15.456</v>
      </c>
    </row>
    <row r="51">
      <c r="A51" s="1"/>
      <c r="B51" s="1"/>
      <c r="C51" s="1"/>
      <c r="D51" s="1"/>
      <c r="E51" s="4"/>
      <c r="F51" s="4"/>
      <c r="I51" t="s">
        <v>63</v>
      </c>
      <c r="J51">
        <f>SUM(J2:J46)</f>
        <v>29483.520000000008</v>
      </c>
    </row>
    <row r="52">
      <c r="A52" s="37" t="s">
        <v>19</v>
      </c>
      <c r="B52" s="37">
        <v>17220</v>
      </c>
      <c r="C52" s="37">
        <v>14</v>
      </c>
      <c r="D52" s="37">
        <v>6</v>
      </c>
      <c r="E52" s="84"/>
      <c r="F52" s="39">
        <v>8.8640000000000008</v>
      </c>
    </row>
    <row r="53">
      <c r="A53" s="19" t="s">
        <v>20</v>
      </c>
      <c r="B53" s="19">
        <v>8620</v>
      </c>
      <c r="C53" s="19">
        <v>24</v>
      </c>
      <c r="D53" s="19">
        <v>24</v>
      </c>
      <c r="E53" s="20"/>
      <c r="F53" s="21">
        <v>6.9119999999999999</v>
      </c>
    </row>
    <row r="54">
      <c r="A54" s="40" t="s">
        <v>21</v>
      </c>
      <c r="B54" s="40">
        <v>8694</v>
      </c>
      <c r="C54" s="40">
        <v>41</v>
      </c>
      <c r="D54" s="40">
        <v>40</v>
      </c>
      <c r="E54" s="85"/>
      <c r="F54" s="42">
        <v>10.4</v>
      </c>
    </row>
    <row r="55">
      <c r="A55" s="82" t="s">
        <v>51</v>
      </c>
      <c r="B55" s="82">
        <v>21218</v>
      </c>
      <c r="C55" s="82">
        <v>5</v>
      </c>
      <c r="D55" s="82">
        <v>4</v>
      </c>
      <c r="E55" s="83"/>
      <c r="F55" s="83">
        <v>10.656000000000001</v>
      </c>
    </row>
    <row r="56">
      <c r="A56" s="82" t="s">
        <v>50</v>
      </c>
      <c r="B56" s="82">
        <v>22688</v>
      </c>
      <c r="C56" s="82">
        <v>7</v>
      </c>
      <c r="D56" s="82">
        <v>6</v>
      </c>
      <c r="E56" s="83"/>
      <c r="F56" s="83">
        <v>28.832000000000001</v>
      </c>
    </row>
    <row r="57">
      <c r="A57" s="43" t="s">
        <v>22</v>
      </c>
      <c r="B57" s="43">
        <v>9988</v>
      </c>
      <c r="C57" s="43">
        <v>11</v>
      </c>
      <c r="D57" s="43">
        <v>4</v>
      </c>
      <c r="E57" s="71"/>
      <c r="F57" s="71">
        <v>10.912000000000001</v>
      </c>
    </row>
    <row r="58">
      <c r="A58" s="29" t="s">
        <v>23</v>
      </c>
      <c r="B58" s="29">
        <v>17644</v>
      </c>
      <c r="C58" s="29">
        <v>2</v>
      </c>
      <c r="D58" s="29">
        <v>1</v>
      </c>
      <c r="E58" s="35"/>
      <c r="F58" s="35">
        <v>6.8479999999999999</v>
      </c>
    </row>
    <row r="59">
      <c r="A59" s="1" t="s">
        <v>24</v>
      </c>
      <c r="B59" s="1">
        <v>12636</v>
      </c>
      <c r="C59" s="1">
        <v>1</v>
      </c>
      <c r="D59" s="1">
        <v>1</v>
      </c>
      <c r="E59" s="2"/>
      <c r="F59" s="2">
        <v>0.38400000000000001</v>
      </c>
    </row>
    <row r="60">
      <c r="A60" s="1"/>
      <c r="B60" s="1"/>
      <c r="C60" s="1"/>
      <c r="D60" s="1"/>
      <c r="E60" s="4"/>
      <c r="F60" s="4"/>
    </row>
    <row r="61">
      <c r="A61" s="1"/>
      <c r="B61" s="1"/>
      <c r="C61" s="1"/>
      <c r="D61" s="1"/>
      <c r="E61" s="4"/>
      <c r="F61" s="4"/>
    </row>
    <row r="62">
      <c r="A62" s="1"/>
      <c r="B62" s="1"/>
      <c r="C62" s="1"/>
      <c r="D62" s="1"/>
      <c r="E62" s="4">
        <f>SUM(E2:E59)</f>
        <v>23016.031999999999</v>
      </c>
      <c r="F62" s="4"/>
    </row>
    <row r="63">
      <c r="A63" s="1"/>
      <c r="B63" s="1"/>
      <c r="C63" s="1"/>
      <c r="D63" s="1"/>
      <c r="E63" s="2"/>
      <c r="F63" s="2"/>
    </row>
    <row r="64">
      <c r="A64" s="1"/>
      <c r="B64" s="1"/>
      <c r="C64" s="1"/>
      <c r="D64" s="1"/>
      <c r="E64" s="2"/>
      <c r="F64" s="2"/>
    </row>
    <row r="65">
      <c r="A65" s="1"/>
      <c r="B65" s="1"/>
      <c r="C65" s="1"/>
      <c r="D65" s="1"/>
      <c r="E65" s="4"/>
      <c r="F65" s="4"/>
    </row>
    <row r="66">
      <c r="A66" s="1"/>
      <c r="B66" s="1"/>
      <c r="C66" s="1"/>
      <c r="D66" s="1"/>
      <c r="E66" s="4"/>
      <c r="F66" s="4"/>
    </row>
    <row r="67">
      <c r="A67" s="1"/>
      <c r="B67" s="1"/>
      <c r="C67" s="1"/>
      <c r="D67" s="1"/>
      <c r="E67" s="48"/>
      <c r="F67" s="3"/>
    </row>
    <row r="68">
      <c r="A68" s="1"/>
      <c r="B68" s="1"/>
      <c r="C68" s="1"/>
      <c r="D68" s="1"/>
      <c r="E68" s="4"/>
      <c r="F68" s="4"/>
    </row>
    <row r="69">
      <c r="A69" s="1"/>
      <c r="B69" s="1"/>
      <c r="C69" s="1"/>
      <c r="D69" s="1"/>
      <c r="E69" s="6"/>
      <c r="F69" s="11"/>
    </row>
    <row r="70">
      <c r="A70" s="1"/>
      <c r="B70" s="1"/>
      <c r="C70" s="1"/>
      <c r="D70" s="1"/>
      <c r="E70" s="5"/>
      <c r="F70" s="5"/>
    </row>
    <row r="71">
      <c r="A71" s="1"/>
      <c r="B71" s="1"/>
      <c r="C71" s="1"/>
      <c r="D71" s="1"/>
      <c r="E71" s="4"/>
      <c r="F71" s="4"/>
    </row>
    <row r="72">
      <c r="A72" s="1"/>
      <c r="B72" s="1"/>
      <c r="C72" s="1"/>
      <c r="D72" s="1"/>
      <c r="E72" s="4"/>
      <c r="F72" s="4"/>
    </row>
    <row r="73">
      <c r="A73" s="1"/>
      <c r="B73" s="1"/>
      <c r="C73" s="1"/>
      <c r="D73" s="1"/>
      <c r="E73" s="11"/>
      <c r="F73" s="2"/>
    </row>
    <row r="74">
      <c r="A74" s="1"/>
      <c r="B74" s="1"/>
      <c r="C74" s="1"/>
      <c r="D74" s="1"/>
      <c r="E74" s="11"/>
      <c r="F74" s="2"/>
    </row>
    <row r="75">
      <c r="A75" s="1"/>
      <c r="B75" s="1"/>
      <c r="C75" s="1"/>
      <c r="D75" s="1"/>
      <c r="E75" s="11"/>
      <c r="F75" s="4"/>
    </row>
    <row r="76">
      <c r="A76" s="1"/>
      <c r="B76" s="1"/>
      <c r="C76" s="1"/>
      <c r="D76" s="1"/>
      <c r="E76" s="11"/>
      <c r="F76" s="4"/>
    </row>
    <row r="77">
      <c r="A77" s="1"/>
      <c r="B77" s="1"/>
      <c r="C77" s="1"/>
      <c r="D77" s="1"/>
      <c r="E77" s="11"/>
      <c r="F77" s="4"/>
    </row>
    <row r="78">
      <c r="A78" s="1"/>
      <c r="B78" s="1"/>
      <c r="C78" s="1"/>
      <c r="D78" s="1"/>
      <c r="E78" s="3"/>
      <c r="F78" s="4"/>
    </row>
    <row r="79">
      <c r="A79" s="1"/>
      <c r="B79" s="1"/>
      <c r="C79" s="1"/>
      <c r="D79" s="1"/>
      <c r="E79" s="11"/>
      <c r="F79" s="2"/>
    </row>
    <row r="80">
      <c r="A80" s="1"/>
      <c r="B80" s="1"/>
      <c r="C80" s="1"/>
      <c r="D80" s="1"/>
      <c r="E80" s="2"/>
      <c r="F80" s="2"/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2025-02-28T10:14:53Z</dcterms:modified>
</cp:coreProperties>
</file>